
<file path=[Content_Types].xml><?xml version="1.0" encoding="utf-8"?>
<Types xmlns="http://schemas.openxmlformats.org/package/2006/content-types">
  <Override PartName="/xl/worksheets/sheet24.xml" ContentType="application/vnd.openxmlformats-officedocument.spreadsheetml.worksheet+xml"/>
  <Override PartName="/xl/worksheets/sheet35.xml" ContentType="application/vnd.openxmlformats-officedocument.spreadsheetml.worksheet+xml"/>
  <Override PartName="/xl/worksheets/sheet71.xml" ContentType="application/vnd.openxmlformats-officedocument.spreadsheetml.worksheet+xml"/>
  <Override PartName="/xl/worksheets/sheet82.xml" ContentType="application/vnd.openxmlformats-officedocument.spreadsheetml.worksheet+xml"/>
  <Override PartName="/xl/worksheets/sheet13.xml" ContentType="application/vnd.openxmlformats-officedocument.spreadsheetml.worksheet+xml"/>
  <Override PartName="/xl/worksheets/sheet60.xml" ContentType="application/vnd.openxmlformats-officedocument.spreadsheetml.worksheet+xml"/>
  <Override PartName="/xl/styles.xml" ContentType="application/vnd.openxmlformats-officedocument.spreadsheetml.styles+xml"/>
  <Override PartName="/xl/drawings/drawing39.xml" ContentType="application/vnd.openxmlformats-officedocument.drawing+xml"/>
  <Override PartName="/xl/drawings/drawing86.xml" ContentType="application/vnd.openxmlformats-officedocument.drawing+xml"/>
  <Override PartName="/xl/drawings/drawing17.xml" ContentType="application/vnd.openxmlformats-officedocument.drawing+xml"/>
  <Override PartName="/xl/drawings/drawing28.xml" ContentType="application/vnd.openxmlformats-officedocument.drawing+xml"/>
  <Override PartName="/xl/drawings/drawing64.xml" ContentType="application/vnd.openxmlformats-officedocument.drawing+xml"/>
  <Override PartName="/xl/drawings/drawing75.xml" ContentType="application/vnd.openxmlformats-officedocument.drawing+xml"/>
  <Default Extension="xml" ContentType="application/xml"/>
  <Override PartName="/xl/drawings/drawing2.xml" ContentType="application/vnd.openxmlformats-officedocument.drawing+xml"/>
  <Override PartName="/xl/drawings/drawing35.xml" ContentType="application/vnd.openxmlformats-officedocument.drawing+xml"/>
  <Override PartName="/xl/drawings/drawing53.xml" ContentType="application/vnd.openxmlformats-officedocument.drawing+xml"/>
  <Override PartName="/xl/drawings/drawing82.xml" ContentType="application/vnd.openxmlformats-officedocument.drawing+xml"/>
  <Override PartName="/xl/worksheets/sheet3.xml" ContentType="application/vnd.openxmlformats-officedocument.spreadsheetml.worksheet+xml"/>
  <Override PartName="/xl/drawings/drawing13.xml" ContentType="application/vnd.openxmlformats-officedocument.drawing+xml"/>
  <Override PartName="/xl/drawings/drawing24.xml" ContentType="application/vnd.openxmlformats-officedocument.drawing+xml"/>
  <Override PartName="/xl/drawings/drawing42.xml" ContentType="application/vnd.openxmlformats-officedocument.drawing+xml"/>
  <Override PartName="/xl/drawings/drawing60.xml" ContentType="application/vnd.openxmlformats-officedocument.drawing+xml"/>
  <Override PartName="/xl/drawings/drawing71.xml" ContentType="application/vnd.openxmlformats-officedocument.drawing+xml"/>
  <Override PartName="/xl/worksheets/sheet69.xml" ContentType="application/vnd.openxmlformats-officedocument.spreadsheetml.worksheet+xml"/>
  <Override PartName="/xl/worksheets/sheet87.xml" ContentType="application/vnd.openxmlformats-officedocument.spreadsheetml.worksheet+xml"/>
  <Override PartName="/xl/drawings/drawing20.xml" ContentType="application/vnd.openxmlformats-officedocument.drawing+xml"/>
  <Override PartName="/xl/drawings/drawing31.xml" ContentType="application/vnd.openxmlformats-officedocument.drawing+xml"/>
  <Override PartName="/xl/worksheets/sheet29.xml" ContentType="application/vnd.openxmlformats-officedocument.spreadsheetml.worksheet+xml"/>
  <Override PartName="/xl/worksheets/sheet47.xml" ContentType="application/vnd.openxmlformats-officedocument.spreadsheetml.worksheet+xml"/>
  <Override PartName="/xl/worksheets/sheet58.xml" ContentType="application/vnd.openxmlformats-officedocument.spreadsheetml.worksheet+xml"/>
  <Override PartName="/xl/worksheets/sheet76.xml" ContentType="application/vnd.openxmlformats-officedocument.spreadsheetml.worksheet+xml"/>
  <Override PartName="/xl/worksheets/sheet94.xml" ContentType="application/vnd.openxmlformats-officedocument.spreadsheetml.worksheet+xml"/>
  <Override PartName="/xl/sharedStrings.xml" ContentType="application/vnd.openxmlformats-officedocument.spreadsheetml.sharedStrings+xml"/>
  <Override PartName="/xl/worksheets/sheet18.xml" ContentType="application/vnd.openxmlformats-officedocument.spreadsheetml.worksheet+xml"/>
  <Override PartName="/xl/worksheets/sheet36.xml" ContentType="application/vnd.openxmlformats-officedocument.spreadsheetml.worksheet+xml"/>
  <Override PartName="/xl/worksheets/sheet54.xml" ContentType="application/vnd.openxmlformats-officedocument.spreadsheetml.worksheet+xml"/>
  <Override PartName="/xl/worksheets/sheet65.xml" ContentType="application/vnd.openxmlformats-officedocument.spreadsheetml.worksheet+xml"/>
  <Override PartName="/xl/worksheets/sheet83.xml" ContentType="application/vnd.openxmlformats-officedocument.spreadsheetml.worksheet+xml"/>
  <Override PartName="/xl/worksheets/sheet25.xml" ContentType="application/vnd.openxmlformats-officedocument.spreadsheetml.worksheet+xml"/>
  <Override PartName="/xl/worksheets/sheet43.xml" ContentType="application/vnd.openxmlformats-officedocument.spreadsheetml.worksheet+xml"/>
  <Override PartName="/xl/worksheets/sheet72.xml" ContentType="application/vnd.openxmlformats-officedocument.spreadsheetml.worksheet+xml"/>
  <Override PartName="/xl/worksheets/sheet90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drawings/drawing69.xml" ContentType="application/vnd.openxmlformats-officedocument.drawing+xml"/>
  <Override PartName="/xl/drawings/drawing87.xml" ContentType="application/vnd.openxmlformats-officedocument.drawing+xml"/>
  <Override PartName="/xl/worksheets/sheet14.xml" ContentType="application/vnd.openxmlformats-officedocument.spreadsheetml.worksheet+xml"/>
  <Override PartName="/xl/worksheets/sheet32.xml" ContentType="application/vnd.openxmlformats-officedocument.spreadsheetml.worksheet+xml"/>
  <Override PartName="/xl/worksheets/sheet50.xml" ContentType="application/vnd.openxmlformats-officedocument.spreadsheetml.worksheet+xml"/>
  <Override PartName="/xl/worksheets/sheet61.xml" ContentType="application/vnd.openxmlformats-officedocument.spreadsheetml.worksheet+xml"/>
  <Override PartName="/xl/drawings/drawing7.xml" ContentType="application/vnd.openxmlformats-officedocument.drawing+xml"/>
  <Override PartName="/xl/drawings/drawing29.xml" ContentType="application/vnd.openxmlformats-officedocument.drawing+xml"/>
  <Override PartName="/xl/drawings/drawing58.xml" ContentType="application/vnd.openxmlformats-officedocument.drawing+xml"/>
  <Override PartName="/xl/drawings/drawing76.xml" ContentType="application/vnd.openxmlformats-officedocument.drawing+xml"/>
  <Override PartName="/xl/worksheets/sheet8.xml" ContentType="application/vnd.openxmlformats-officedocument.spreadsheetml.worksheet+xml"/>
  <Override PartName="/xl/worksheets/sheet21.xml" ContentType="application/vnd.openxmlformats-officedocument.spreadsheetml.worksheet+xml"/>
  <Override PartName="/xl/drawings/drawing18.xml" ContentType="application/vnd.openxmlformats-officedocument.drawing+xml"/>
  <Default Extension="emf" ContentType="image/x-emf"/>
  <Override PartName="/xl/drawings/drawing36.xml" ContentType="application/vnd.openxmlformats-officedocument.drawing+xml"/>
  <Override PartName="/xl/drawings/drawing47.xml" ContentType="application/vnd.openxmlformats-officedocument.drawing+xml"/>
  <Override PartName="/xl/drawings/drawing65.xml" ContentType="application/vnd.openxmlformats-officedocument.drawing+xml"/>
  <Override PartName="/xl/drawings/drawing83.xml" ContentType="application/vnd.openxmlformats-officedocument.drawing+xml"/>
  <Override PartName="/xl/drawings/drawing94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drawings/drawing3.xml" ContentType="application/vnd.openxmlformats-officedocument.drawing+xml"/>
  <Override PartName="/xl/drawings/drawing25.xml" ContentType="application/vnd.openxmlformats-officedocument.drawing+xml"/>
  <Override PartName="/xl/embeddings/oleObject1.bin" ContentType="application/vnd.openxmlformats-officedocument.oleObject"/>
  <Override PartName="/xl/drawings/drawing43.xml" ContentType="application/vnd.openxmlformats-officedocument.drawing+xml"/>
  <Override PartName="/xl/drawings/drawing54.xml" ContentType="application/vnd.openxmlformats-officedocument.drawing+xml"/>
  <Override PartName="/xl/drawings/drawing72.xml" ContentType="application/vnd.openxmlformats-officedocument.drawing+xml"/>
  <Override PartName="/xl/drawings/drawing90.xml" ContentType="application/vnd.openxmlformats-officedocument.drawing+xml"/>
  <Override PartName="/docProps/app.xml" ContentType="application/vnd.openxmlformats-officedocument.extended-properties+xml"/>
  <Override PartName="/xl/drawings/drawing14.xml" ContentType="application/vnd.openxmlformats-officedocument.drawing+xml"/>
  <Override PartName="/xl/drawings/drawing32.xml" ContentType="application/vnd.openxmlformats-officedocument.drawing+xml"/>
  <Override PartName="/xl/drawings/drawing61.xml" ContentType="application/vnd.openxmlformats-officedocument.drawing+xml"/>
  <Override PartName="/xl/worksheets/sheet59.xml" ContentType="application/vnd.openxmlformats-officedocument.spreadsheetml.worksheet+xml"/>
  <Override PartName="/xl/worksheets/sheet77.xml" ContentType="application/vnd.openxmlformats-officedocument.spreadsheetml.worksheet+xml"/>
  <Override PartName="/xl/worksheets/sheet88.xml" ContentType="application/vnd.openxmlformats-officedocument.spreadsheetml.worksheet+xml"/>
  <Override PartName="/xl/drawings/drawing21.xml" ContentType="application/vnd.openxmlformats-officedocument.drawing+xml"/>
  <Default Extension="gif" ContentType="image/gif"/>
  <Default Extension="vml" ContentType="application/vnd.openxmlformats-officedocument.vmlDrawing"/>
  <Override PartName="/xl/drawings/drawing50.xml" ContentType="application/vnd.openxmlformats-officedocument.drawing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worksheets/sheet48.xml" ContentType="application/vnd.openxmlformats-officedocument.spreadsheetml.worksheet+xml"/>
  <Override PartName="/xl/worksheets/sheet66.xml" ContentType="application/vnd.openxmlformats-officedocument.spreadsheetml.worksheet+xml"/>
  <Override PartName="/xl/worksheets/sheet95.xml" ContentType="application/vnd.openxmlformats-officedocument.spreadsheetml.worksheet+xml"/>
  <Override PartName="/xl/drawings/drawing10.xml" ContentType="application/vnd.openxmlformats-officedocument.drawing+xml"/>
  <Override PartName="/xl/worksheets/sheet26.xml" ContentType="application/vnd.openxmlformats-officedocument.spreadsheetml.worksheet+xml"/>
  <Override PartName="/xl/worksheets/sheet37.xml" ContentType="application/vnd.openxmlformats-officedocument.spreadsheetml.worksheet+xml"/>
  <Override PartName="/xl/worksheets/sheet55.xml" ContentType="application/vnd.openxmlformats-officedocument.spreadsheetml.worksheet+xml"/>
  <Override PartName="/xl/worksheets/sheet73.xml" ContentType="application/vnd.openxmlformats-officedocument.spreadsheetml.worksheet+xml"/>
  <Override PartName="/xl/worksheets/sheet84.xml" ContentType="application/vnd.openxmlformats-officedocument.spreadsheetml.worksheet+xml"/>
  <Override PartName="/docProps/core.xml" ContentType="application/vnd.openxmlformats-package.core-properties+xml"/>
  <Override PartName="/xl/worksheets/sheet15.xml" ContentType="application/vnd.openxmlformats-officedocument.spreadsheetml.worksheet+xml"/>
  <Override PartName="/xl/worksheets/sheet44.xml" ContentType="application/vnd.openxmlformats-officedocument.spreadsheetml.worksheet+xml"/>
  <Override PartName="/xl/worksheets/sheet62.xml" ContentType="application/vnd.openxmlformats-officedocument.spreadsheetml.worksheet+xml"/>
  <Override PartName="/xl/worksheets/sheet91.xml" ContentType="application/vnd.openxmlformats-officedocument.spreadsheetml.worksheet+xml"/>
  <Override PartName="/xl/drawings/drawing59.xml" ContentType="application/vnd.openxmlformats-officedocument.drawing+xml"/>
  <Override PartName="/xl/drawings/drawing88.xml" ContentType="application/vnd.openxmlformats-officedocument.drawing+xml"/>
  <Override PartName="/xl/worksheets/sheet9.xml" ContentType="application/vnd.openxmlformats-officedocument.spreadsheetml.worksheet+xml"/>
  <Override PartName="/xl/worksheets/sheet22.xml" ContentType="application/vnd.openxmlformats-officedocument.spreadsheetml.worksheet+xml"/>
  <Override PartName="/xl/worksheets/sheet33.xml" ContentType="application/vnd.openxmlformats-officedocument.spreadsheetml.worksheet+xml"/>
  <Override PartName="/xl/worksheets/sheet51.xml" ContentType="application/vnd.openxmlformats-officedocument.spreadsheetml.worksheet+xml"/>
  <Override PartName="/xl/worksheets/sheet80.xml" ContentType="application/vnd.openxmlformats-officedocument.spreadsheetml.worksheet+xml"/>
  <Override PartName="/xl/theme/theme1.xml" ContentType="application/vnd.openxmlformats-officedocument.theme+xml"/>
  <Override PartName="/xl/drawings/drawing8.xml" ContentType="application/vnd.openxmlformats-officedocument.drawing+xml"/>
  <Override PartName="/xl/drawings/drawing19.xml" ContentType="application/vnd.openxmlformats-officedocument.drawing+xml"/>
  <Override PartName="/xl/drawings/drawing48.xml" ContentType="application/vnd.openxmlformats-officedocument.drawing+xml"/>
  <Override PartName="/xl/drawings/drawing66.xml" ContentType="application/vnd.openxmlformats-officedocument.drawing+xml"/>
  <Override PartName="/xl/drawings/drawing77.xml" ContentType="application/vnd.openxmlformats-officedocument.drawing+xml"/>
  <Override PartName="/xl/drawings/drawing95.xml" ContentType="application/vnd.openxmlformats-officedocument.drawing+xml"/>
  <Override PartName="/xl/worksheets/sheet11.xml" ContentType="application/vnd.openxmlformats-officedocument.spreadsheetml.worksheet+xml"/>
  <Override PartName="/xl/worksheets/sheet40.xml" ContentType="application/vnd.openxmlformats-officedocument.spreadsheetml.worksheet+xml"/>
  <Override PartName="/xl/drawings/drawing4.xml" ContentType="application/vnd.openxmlformats-officedocument.drawing+xml"/>
  <Override PartName="/xl/drawings/drawing37.xml" ContentType="application/vnd.openxmlformats-officedocument.drawing+xml"/>
  <Override PartName="/xl/drawings/drawing55.xml" ContentType="application/vnd.openxmlformats-officedocument.drawing+xml"/>
  <Override PartName="/xl/drawings/drawing84.xml" ContentType="application/vnd.openxmlformats-officedocument.drawing+xml"/>
  <Default Extension="rels" ContentType="application/vnd.openxmlformats-package.relationships+xml"/>
  <Override PartName="/xl/worksheets/sheet5.xml" ContentType="application/vnd.openxmlformats-officedocument.spreadsheetml.worksheet+xml"/>
  <Override PartName="/xl/drawings/drawing15.xml" ContentType="application/vnd.openxmlformats-officedocument.drawing+xml"/>
  <Override PartName="/xl/drawings/drawing26.xml" ContentType="application/vnd.openxmlformats-officedocument.drawing+xml"/>
  <Override PartName="/xl/drawings/drawing44.xml" ContentType="application/vnd.openxmlformats-officedocument.drawing+xml"/>
  <Override PartName="/xl/drawings/drawing62.xml" ContentType="application/vnd.openxmlformats-officedocument.drawing+xml"/>
  <Override PartName="/xl/drawings/drawing73.xml" ContentType="application/vnd.openxmlformats-officedocument.drawing+xml"/>
  <Override PartName="/xl/drawings/drawing91.xml" ContentType="application/vnd.openxmlformats-officedocument.drawing+xml"/>
  <Override PartName="/xl/worksheets/sheet89.xml" ContentType="application/vnd.openxmlformats-officedocument.spreadsheetml.worksheet+xml"/>
  <Override PartName="/xl/drawings/drawing22.xml" ContentType="application/vnd.openxmlformats-officedocument.drawing+xml"/>
  <Override PartName="/xl/drawings/drawing33.xml" ContentType="application/vnd.openxmlformats-officedocument.drawing+xml"/>
  <Override PartName="/xl/drawings/drawing51.xml" ContentType="application/vnd.openxmlformats-officedocument.drawing+xml"/>
  <Override PartName="/xl/drawings/drawing80.xml" ContentType="application/vnd.openxmlformats-officedocument.drawing+xml"/>
  <Override PartName="/xl/worksheets/sheet1.xml" ContentType="application/vnd.openxmlformats-officedocument.spreadsheetml.worksheet+xml"/>
  <Override PartName="/xl/worksheets/sheet49.xml" ContentType="application/vnd.openxmlformats-officedocument.spreadsheetml.worksheet+xml"/>
  <Override PartName="/xl/worksheets/sheet78.xml" ContentType="application/vnd.openxmlformats-officedocument.spreadsheetml.worksheet+xml"/>
  <Override PartName="/xl/worksheets/sheet96.xml" ContentType="application/vnd.openxmlformats-officedocument.spreadsheetml.worksheet+xml"/>
  <Override PartName="/xl/drawings/drawing11.xml" ContentType="application/vnd.openxmlformats-officedocument.drawing+xml"/>
  <Override PartName="/xl/drawings/drawing40.xml" ContentType="application/vnd.openxmlformats-officedocument.drawing+xml"/>
  <Override PartName="/xl/worksheets/sheet38.xml" ContentType="application/vnd.openxmlformats-officedocument.spreadsheetml.worksheet+xml"/>
  <Override PartName="/xl/worksheets/sheet67.xml" ContentType="application/vnd.openxmlformats-officedocument.spreadsheetml.worksheet+xml"/>
  <Override PartName="/xl/worksheets/sheet85.xml" ContentType="application/vnd.openxmlformats-officedocument.spreadsheetml.worksheet+xml"/>
  <Override PartName="/xl/worksheets/sheet27.xml" ContentType="application/vnd.openxmlformats-officedocument.spreadsheetml.worksheet+xml"/>
  <Override PartName="/xl/worksheets/sheet45.xml" ContentType="application/vnd.openxmlformats-officedocument.spreadsheetml.worksheet+xml"/>
  <Override PartName="/xl/worksheets/sheet56.xml" ContentType="application/vnd.openxmlformats-officedocument.spreadsheetml.worksheet+xml"/>
  <Override PartName="/xl/worksheets/sheet74.xml" ContentType="application/vnd.openxmlformats-officedocument.spreadsheetml.worksheet+xml"/>
  <Override PartName="/xl/worksheets/sheet92.xml" ContentType="application/vnd.openxmlformats-officedocument.spreadsheetml.worksheet+xml"/>
  <Override PartName="/xl/drawings/drawing89.xml" ContentType="application/vnd.openxmlformats-officedocument.drawing+xml"/>
  <Override PartName="/xl/worksheets/sheet16.xml" ContentType="application/vnd.openxmlformats-officedocument.spreadsheetml.worksheet+xml"/>
  <Override PartName="/xl/worksheets/sheet34.xml" ContentType="application/vnd.openxmlformats-officedocument.spreadsheetml.worksheet+xml"/>
  <Override PartName="/xl/worksheets/sheet52.xml" ContentType="application/vnd.openxmlformats-officedocument.spreadsheetml.worksheet+xml"/>
  <Override PartName="/xl/worksheets/sheet63.xml" ContentType="application/vnd.openxmlformats-officedocument.spreadsheetml.worksheet+xml"/>
  <Override PartName="/xl/worksheets/sheet81.xml" ContentType="application/vnd.openxmlformats-officedocument.spreadsheetml.worksheet+xml"/>
  <Override PartName="/xl/drawings/drawing9.xml" ContentType="application/vnd.openxmlformats-officedocument.drawing+xml"/>
  <Override PartName="/xl/drawings/drawing78.xml" ContentType="application/vnd.openxmlformats-officedocument.drawing+xml"/>
  <Override PartName="/xl/worksheets/sheet23.xml" ContentType="application/vnd.openxmlformats-officedocument.spreadsheetml.worksheet+xml"/>
  <Override PartName="/xl/worksheets/sheet41.xml" ContentType="application/vnd.openxmlformats-officedocument.spreadsheetml.worksheet+xml"/>
  <Override PartName="/xl/worksheets/sheet70.xml" ContentType="application/vnd.openxmlformats-officedocument.spreadsheetml.worksheet+xml"/>
  <Override PartName="/xl/drawings/drawing38.xml" ContentType="application/vnd.openxmlformats-officedocument.drawing+xml"/>
  <Override PartName="/xl/drawings/drawing49.xml" ContentType="application/vnd.openxmlformats-officedocument.drawing+xml"/>
  <Override PartName="/xl/drawings/drawing67.xml" ContentType="application/vnd.openxmlformats-officedocument.drawing+xml"/>
  <Override PartName="/xl/drawings/drawing85.xml" ContentType="application/vnd.openxmlformats-officedocument.drawing+xml"/>
  <Override PartName="/xl/drawings/drawing96.xml" ContentType="application/vnd.openxmlformats-officedocument.drawing+xml"/>
  <Override PartName="/xl/worksheets/sheet6.xml" ContentType="application/vnd.openxmlformats-officedocument.spreadsheetml.worksheet+xml"/>
  <Override PartName="/xl/worksheets/sheet12.xml" ContentType="application/vnd.openxmlformats-officedocument.spreadsheetml.worksheet+xml"/>
  <Override PartName="/xl/worksheets/sheet30.xml" ContentType="application/vnd.openxmlformats-officedocument.spreadsheetml.worksheet+xml"/>
  <Default Extension="jpeg" ContentType="image/jpeg"/>
  <Override PartName="/xl/drawings/drawing5.xml" ContentType="application/vnd.openxmlformats-officedocument.drawing+xml"/>
  <Override PartName="/xl/drawings/drawing27.xml" ContentType="application/vnd.openxmlformats-officedocument.drawing+xml"/>
  <Override PartName="/xl/drawings/drawing45.xml" ContentType="application/vnd.openxmlformats-officedocument.drawing+xml"/>
  <Override PartName="/xl/drawings/drawing56.xml" ContentType="application/vnd.openxmlformats-officedocument.drawing+xml"/>
  <Override PartName="/xl/drawings/drawing74.xml" ContentType="application/vnd.openxmlformats-officedocument.drawing+xml"/>
  <Override PartName="/xl/drawings/drawing92.xml" ContentType="application/vnd.openxmlformats-officedocument.drawing+xml"/>
  <Override PartName="/xl/drawings/drawing16.xml" ContentType="application/vnd.openxmlformats-officedocument.drawing+xml"/>
  <Override PartName="/xl/drawings/drawing34.xml" ContentType="application/vnd.openxmlformats-officedocument.drawing+xml"/>
  <Override PartName="/xl/drawings/drawing63.xml" ContentType="application/vnd.openxmlformats-officedocument.drawing+xml"/>
  <Override PartName="/xl/drawings/drawing81.xml" ContentType="application/vnd.openxmlformats-officedocument.drawing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drawings/drawing23.xml" ContentType="application/vnd.openxmlformats-officedocument.drawing+xml"/>
  <Override PartName="/xl/drawings/drawing41.xml" ContentType="application/vnd.openxmlformats-officedocument.drawing+xml"/>
  <Override PartName="/xl/drawings/drawing52.xml" ContentType="application/vnd.openxmlformats-officedocument.drawing+xml"/>
  <Override PartName="/xl/drawings/drawing70.xml" ContentType="application/vnd.openxmlformats-officedocument.drawing+xml"/>
  <Override PartName="/xl/worksheets/sheet68.xml" ContentType="application/vnd.openxmlformats-officedocument.spreadsheetml.worksheet+xml"/>
  <Override PartName="/xl/worksheets/sheet79.xml" ContentType="application/vnd.openxmlformats-officedocument.spreadsheetml.worksheet+xml"/>
  <Override PartName="/xl/worksheets/sheet97.xml" ContentType="application/vnd.openxmlformats-officedocument.spreadsheetml.worksheet+xml"/>
  <Override PartName="/xl/drawings/drawing12.xml" ContentType="application/vnd.openxmlformats-officedocument.drawing+xml"/>
  <Override PartName="/xl/drawings/drawing30.xml" ContentType="application/vnd.openxmlformats-officedocument.drawing+xml"/>
  <Override PartName="/xl/worksheets/sheet28.xml" ContentType="application/vnd.openxmlformats-officedocument.spreadsheetml.worksheet+xml"/>
  <Override PartName="/xl/worksheets/sheet39.xml" ContentType="application/vnd.openxmlformats-officedocument.spreadsheetml.worksheet+xml"/>
  <Override PartName="/xl/worksheets/sheet57.xml" ContentType="application/vnd.openxmlformats-officedocument.spreadsheetml.worksheet+xml"/>
  <Override PartName="/xl/worksheets/sheet75.xml" ContentType="application/vnd.openxmlformats-officedocument.spreadsheetml.worksheet+xml"/>
  <Override PartName="/xl/worksheets/sheet86.xml" ContentType="application/vnd.openxmlformats-officedocument.spreadsheetml.worksheet+xml"/>
  <Override PartName="/xl/worksheets/sheet17.xml" ContentType="application/vnd.openxmlformats-officedocument.spreadsheetml.worksheet+xml"/>
  <Override PartName="/xl/worksheets/sheet46.xml" ContentType="application/vnd.openxmlformats-officedocument.spreadsheetml.worksheet+xml"/>
  <Override PartName="/xl/worksheets/sheet64.xml" ContentType="application/vnd.openxmlformats-officedocument.spreadsheetml.worksheet+xml"/>
  <Override PartName="/xl/worksheets/sheet93.xml" ContentType="application/vnd.openxmlformats-officedocument.spreadsheetml.worksheet+xml"/>
  <Override PartName="/xl/worksheets/sheet53.xml" ContentType="application/vnd.openxmlformats-officedocument.spreadsheetml.worksheet+xml"/>
  <Override PartName="/xl/drawings/drawing68.xml" ContentType="application/vnd.openxmlformats-officedocument.drawing+xml"/>
  <Override PartName="/xl/drawings/drawing79.xml" ContentType="application/vnd.openxmlformats-officedocument.drawing+xml"/>
  <Override PartName="/xl/worksheets/sheet42.xml" ContentType="application/vnd.openxmlformats-officedocument.spreadsheetml.worksheet+xml"/>
  <Override PartName="/xl/drawings/drawing6.xml" ContentType="application/vnd.openxmlformats-officedocument.drawing+xml"/>
  <Override PartName="/xl/drawings/drawing57.xml" ContentType="application/vnd.openxmlformats-officedocument.drawing+xml"/>
  <Override PartName="/xl/worksheets/sheet7.xml" ContentType="application/vnd.openxmlformats-officedocument.spreadsheetml.worksheet+xml"/>
  <Override PartName="/xl/worksheets/sheet20.xml" ContentType="application/vnd.openxmlformats-officedocument.spreadsheetml.worksheet+xml"/>
  <Override PartName="/xl/worksheets/sheet31.xml" ContentType="application/vnd.openxmlformats-officedocument.spreadsheetml.worksheet+xml"/>
  <Override PartName="/xl/drawings/drawing46.xml" ContentType="application/vnd.openxmlformats-officedocument.drawing+xml"/>
  <Override PartName="/xl/drawings/drawing93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codeName="ThisWorkbook"/>
  <bookViews>
    <workbookView xWindow="105" yWindow="15" windowWidth="24945" windowHeight="12735" tabRatio="858" firstSheet="54" activeTab="70"/>
  </bookViews>
  <sheets>
    <sheet name="Home" sheetId="11" r:id="rId1"/>
    <sheet name="Contact" sheetId="72" r:id="rId2"/>
    <sheet name="ATV Covers" sheetId="52" r:id="rId3"/>
    <sheet name="Car Covers" sheetId="53" r:id="rId4"/>
    <sheet name="Disposable Covers" sheetId="55" r:id="rId5"/>
    <sheet name="Limo Covers" sheetId="88" r:id="rId6"/>
    <sheet name="Motorcycle Covers" sheetId="56" r:id="rId7"/>
    <sheet name="Truck, Van, SUV Covers" sheetId="54" r:id="rId8"/>
    <sheet name="Cable Lock Kit" sheetId="57" r:id="rId9"/>
    <sheet name="FC Seat Covers - Embroidered" sheetId="60" r:id="rId10"/>
    <sheet name="FC Seat Covers - Original" sheetId="2" r:id="rId11"/>
    <sheet name="FC Seat Cover - Broken Stripe" sheetId="170" r:id="rId12"/>
    <sheet name="FC Seat Cover - &quot;H&quot; Stripe" sheetId="171" r:id="rId13"/>
    <sheet name="FC Seat Cover - Integ. + Bench" sheetId="172" r:id="rId14"/>
    <sheet name="FC Seat Cover - Wide Stripe" sheetId="169" r:id="rId15"/>
    <sheet name="FC Seat Covers - Wild Designs" sheetId="31" r:id="rId16"/>
    <sheet name="FC Seat Covers - &quot;Y&quot; Stripe" sheetId="168" r:id="rId17"/>
    <sheet name="FC Seat Covers - 70 Series" sheetId="214" r:id="rId18"/>
    <sheet name="FC Seat Covers - Heat Transfer" sheetId="65" r:id="rId19"/>
    <sheet name="FC Seat Covers - California" sheetId="158" r:id="rId20"/>
    <sheet name="PU Seat Cover - Printed" sheetId="67" r:id="rId21"/>
    <sheet name="PU Seat Covers - Solid &amp; Stripe" sheetId="4" r:id="rId22"/>
    <sheet name="Velour Seat Covers - Leopard" sheetId="12" r:id="rId23"/>
    <sheet name="Velour Seat Covers - Zebra" sheetId="66" r:id="rId24"/>
    <sheet name="Seat Covers - Saddle Blanket" sheetId="13" r:id="rId25"/>
    <sheet name="Seat Covers - Heated" sheetId="210" r:id="rId26"/>
    <sheet name="Seat Covers - Yogi" sheetId="193" r:id="rId27"/>
    <sheet name="Hubcaps" sheetId="3" r:id="rId28"/>
    <sheet name="Center Caps" sheetId="9" r:id="rId29"/>
    <sheet name="Bolt-On Center Caps" sheetId="20" r:id="rId30"/>
    <sheet name="Wheel Trims" sheetId="138" r:id="rId31"/>
    <sheet name="Lug Nut Covers" sheetId="175" r:id="rId32"/>
    <sheet name="Rubber Mats" sheetId="5" r:id="rId33"/>
    <sheet name="Floor Mats - Embroidered" sheetId="85" r:id="rId34"/>
    <sheet name="Floor Mats - Designs" sheetId="84" r:id="rId35"/>
    <sheet name="Floor Mats - Solid" sheetId="83" r:id="rId36"/>
    <sheet name="SW Covers - Embroidered" sheetId="95" r:id="rId37"/>
    <sheet name="SW Covers - Flat Cloth" sheetId="97" r:id="rId38"/>
    <sheet name="SW Covers - Genuine Leather" sheetId="181" r:id="rId39"/>
    <sheet name="SW Covers - Premium Choice" sheetId="98" r:id="rId40"/>
    <sheet name="SW Covers - Printed" sheetId="96" r:id="rId41"/>
    <sheet name="SW Covers - PU Leather" sheetId="99" r:id="rId42"/>
    <sheet name="SW Covers - Velour" sheetId="100" r:id="rId43"/>
    <sheet name="Fender Flares - Bolt" sheetId="76" r:id="rId44"/>
    <sheet name="Fender Flares - OE" sheetId="161" r:id="rId45"/>
    <sheet name="Struts" sheetId="73" r:id="rId46"/>
    <sheet name="Zinc License Plate Frames" sheetId="91" r:id="rId47"/>
    <sheet name="Plastic License Plate Frames" sheetId="92" r:id="rId48"/>
    <sheet name="Caliper Paint" sheetId="152" r:id="rId49"/>
    <sheet name="Engine Paint" sheetId="153" r:id="rId50"/>
    <sheet name="Baby Car Seat Cover" sheetId="126" r:id="rId51"/>
    <sheet name="Booster Cables" sheetId="101" r:id="rId52"/>
    <sheet name="Carbon Stickers" sheetId="110" r:id="rId53"/>
    <sheet name="Cargo Rack" sheetId="103" r:id="rId54"/>
    <sheet name="Door Guard" sheetId="108" r:id="rId55"/>
    <sheet name="Solar Film" sheetId="109" r:id="rId56"/>
    <sheet name="Windshield" sheetId="111" r:id="rId57"/>
    <sheet name="Vacuum" sheetId="102" r:id="rId58"/>
    <sheet name="Microfiber Cloths" sheetId="184" r:id="rId59"/>
    <sheet name="Pet - Auto" sheetId="40" r:id="rId60"/>
    <sheet name="Pet - Backpacks" sheetId="129" r:id="rId61"/>
    <sheet name="Pet - Toys" sheetId="196" r:id="rId62"/>
    <sheet name="Pet - Beds" sheetId="39" r:id="rId63"/>
    <sheet name="Pet- Cages" sheetId="122" r:id="rId64"/>
    <sheet name="Pet - Carriers" sheetId="17" r:id="rId65"/>
    <sheet name="Pet - Cloth Crate" sheetId="187" r:id="rId66"/>
    <sheet name="Pet - Collars" sheetId="35" r:id="rId67"/>
    <sheet name="Pet - Feeders" sheetId="44" r:id="rId68"/>
    <sheet name="Pet - Grooming" sheetId="121" r:id="rId69"/>
    <sheet name="Pet - Harnesses" sheetId="133" r:id="rId70"/>
    <sheet name="Pet - Polyester Playpens" sheetId="123" r:id="rId71"/>
    <sheet name="Pet - Metal Playpens" sheetId="162" r:id="rId72"/>
    <sheet name="Pets - Cleanup Duty" sheetId="41" r:id="rId73"/>
    <sheet name="Pet - Strollers" sheetId="36" r:id="rId74"/>
    <sheet name="Pet - Training" sheetId="132" r:id="rId75"/>
    <sheet name="Pet - Cat Trees" sheetId="37" r:id="rId76"/>
    <sheet name="Gaming" sheetId="28" r:id="rId77"/>
    <sheet name="Headphones" sheetId="119" r:id="rId78"/>
    <sheet name="Ladders" sheetId="47" r:id="rId79"/>
    <sheet name="Radios" sheetId="120" r:id="rId80"/>
    <sheet name="Speakers" sheetId="118" r:id="rId81"/>
    <sheet name="Wine Kit" sheetId="143" r:id="rId82"/>
    <sheet name="Shoe Rack" sheetId="144" r:id="rId83"/>
    <sheet name="Portable Closet" sheetId="145" r:id="rId84"/>
    <sheet name="Animal Traps" sheetId="178" r:id="rId85"/>
    <sheet name="BBQ Mats" sheetId="190" r:id="rId86"/>
    <sheet name="Massage Chair" sheetId="24" r:id="rId87"/>
    <sheet name="Totes and Carriers" sheetId="199" r:id="rId88"/>
    <sheet name="Kick Mats" sheetId="202" r:id="rId89"/>
    <sheet name="Electronics" sheetId="203" r:id="rId90"/>
    <sheet name="Sheep Skin" sheetId="204" r:id="rId91"/>
    <sheet name="Misc" sheetId="207" r:id="rId92"/>
    <sheet name="Children" sheetId="211" r:id="rId93"/>
    <sheet name="Macaroon" sheetId="212" r:id="rId94"/>
    <sheet name="Handheld Sewing Machine" sheetId="215" r:id="rId95"/>
    <sheet name="Pasta Maker" sheetId="216" r:id="rId96"/>
    <sheet name="Tool Bag" sheetId="213" r:id="rId97"/>
  </sheets>
  <definedNames>
    <definedName name="_xlnm._FilterDatabase" localSheetId="28" hidden="1">'Center Caps'!$M$4:$M$401</definedName>
    <definedName name="_xlnm._FilterDatabase" localSheetId="25" hidden="1">'Seat Covers - Heated'!$B$1:$M$7</definedName>
    <definedName name="_xlnm._FilterDatabase" localSheetId="24" hidden="1">'Seat Covers - Saddle Blanket'!$B$1:$M$16</definedName>
  </definedNames>
  <calcPr calcId="125725"/>
</workbook>
</file>

<file path=xl/calcChain.xml><?xml version="1.0" encoding="utf-8"?>
<calcChain xmlns="http://schemas.openxmlformats.org/spreadsheetml/2006/main">
  <c r="P8" i="193"/>
  <c r="O8"/>
  <c r="N8"/>
  <c r="M8"/>
  <c r="P7"/>
  <c r="O7"/>
  <c r="N7"/>
  <c r="M7"/>
  <c r="P16" i="214"/>
  <c r="O16"/>
  <c r="N16"/>
  <c r="M16"/>
  <c r="P15"/>
  <c r="O15"/>
  <c r="N15"/>
  <c r="M15"/>
  <c r="P14"/>
  <c r="O14"/>
  <c r="N14"/>
  <c r="M14"/>
  <c r="P13"/>
  <c r="O13"/>
  <c r="N13"/>
  <c r="M13"/>
  <c r="P10"/>
  <c r="O10"/>
  <c r="N10"/>
  <c r="M10"/>
  <c r="P9"/>
  <c r="O9"/>
  <c r="N9"/>
  <c r="M9"/>
  <c r="P8"/>
  <c r="O8"/>
  <c r="N8"/>
  <c r="M8"/>
  <c r="P7"/>
  <c r="O7"/>
  <c r="N7"/>
  <c r="M7"/>
  <c r="O29" i="98"/>
  <c r="N29"/>
  <c r="M29"/>
  <c r="L29"/>
  <c r="K10" i="52"/>
  <c r="R317" i="9"/>
  <c r="Q317"/>
  <c r="P317"/>
  <c r="O317"/>
  <c r="R316"/>
  <c r="Q316"/>
  <c r="P316"/>
  <c r="O316"/>
  <c r="R315"/>
  <c r="Q315"/>
  <c r="P315"/>
  <c r="O315"/>
  <c r="R314"/>
  <c r="Q314"/>
  <c r="P314"/>
  <c r="O314"/>
  <c r="R313"/>
  <c r="Q313"/>
  <c r="P313"/>
  <c r="O313"/>
  <c r="R312"/>
  <c r="Q312"/>
  <c r="P312"/>
  <c r="O312"/>
  <c r="R311"/>
  <c r="Q311"/>
  <c r="P311"/>
  <c r="O311"/>
  <c r="R310"/>
  <c r="Q310"/>
  <c r="P310"/>
  <c r="O310"/>
  <c r="R309"/>
  <c r="Q309"/>
  <c r="P309"/>
  <c r="O309"/>
  <c r="R308"/>
  <c r="Q308"/>
  <c r="P308"/>
  <c r="O308"/>
  <c r="R307"/>
  <c r="Q307"/>
  <c r="P307"/>
  <c r="O307"/>
  <c r="R306"/>
  <c r="Q306"/>
  <c r="P306"/>
  <c r="O306"/>
  <c r="R305"/>
  <c r="Q305"/>
  <c r="P305"/>
  <c r="O305"/>
  <c r="R304"/>
  <c r="Q304"/>
  <c r="P304"/>
  <c r="O304"/>
  <c r="R303"/>
  <c r="Q303"/>
  <c r="P303"/>
  <c r="O303"/>
  <c r="R302"/>
  <c r="Q302"/>
  <c r="P302"/>
  <c r="O302"/>
  <c r="R301"/>
  <c r="Q301"/>
  <c r="P301"/>
  <c r="O301"/>
  <c r="R300"/>
  <c r="Q300"/>
  <c r="P300"/>
  <c r="O300"/>
  <c r="R299"/>
  <c r="Q299"/>
  <c r="P299"/>
  <c r="O299"/>
  <c r="R298"/>
  <c r="Q298"/>
  <c r="P298"/>
  <c r="O298"/>
  <c r="R297"/>
  <c r="Q297"/>
  <c r="P297"/>
  <c r="O297"/>
  <c r="R296"/>
  <c r="Q296"/>
  <c r="P296"/>
  <c r="O296"/>
  <c r="R295"/>
  <c r="Q295"/>
  <c r="P295"/>
  <c r="O295"/>
  <c r="R294"/>
  <c r="Q294"/>
  <c r="P294"/>
  <c r="O294"/>
  <c r="R293"/>
  <c r="Q293"/>
  <c r="P293"/>
  <c r="O293"/>
  <c r="R292"/>
  <c r="Q292"/>
  <c r="P292"/>
  <c r="O292"/>
  <c r="R291"/>
  <c r="Q291"/>
  <c r="P291"/>
  <c r="O291"/>
  <c r="R290"/>
  <c r="Q290"/>
  <c r="P290"/>
  <c r="O290"/>
  <c r="R289"/>
  <c r="Q289"/>
  <c r="P289"/>
  <c r="O289"/>
  <c r="R288"/>
  <c r="Q288"/>
  <c r="P288"/>
  <c r="O288"/>
  <c r="R287"/>
  <c r="Q287"/>
  <c r="P287"/>
  <c r="O287"/>
  <c r="R286"/>
  <c r="Q286"/>
  <c r="P286"/>
  <c r="O286"/>
  <c r="R285"/>
  <c r="Q285"/>
  <c r="P285"/>
  <c r="O285"/>
  <c r="R284"/>
  <c r="Q284"/>
  <c r="P284"/>
  <c r="O284"/>
  <c r="R283"/>
  <c r="Q283"/>
  <c r="P283"/>
  <c r="O283"/>
  <c r="R282"/>
  <c r="Q282"/>
  <c r="P282"/>
  <c r="O282"/>
  <c r="R281"/>
  <c r="Q281"/>
  <c r="P281"/>
  <c r="O281"/>
  <c r="R280"/>
  <c r="Q280"/>
  <c r="P280"/>
  <c r="O280"/>
  <c r="R279"/>
  <c r="Q279"/>
  <c r="P279"/>
  <c r="O279"/>
  <c r="R278"/>
  <c r="Q278"/>
  <c r="P278"/>
  <c r="O278"/>
  <c r="R277"/>
  <c r="Q277"/>
  <c r="P277"/>
  <c r="O277"/>
  <c r="R276"/>
  <c r="Q276"/>
  <c r="P276"/>
  <c r="O276"/>
  <c r="R275"/>
  <c r="Q275"/>
  <c r="P275"/>
  <c r="O275"/>
  <c r="R274"/>
  <c r="Q274"/>
  <c r="P274"/>
  <c r="O274"/>
  <c r="R273"/>
  <c r="Q273"/>
  <c r="P273"/>
  <c r="O273"/>
  <c r="R272"/>
  <c r="Q272"/>
  <c r="P272"/>
  <c r="O272"/>
  <c r="R271"/>
  <c r="Q271"/>
  <c r="P271"/>
  <c r="O271"/>
  <c r="R270"/>
  <c r="Q270"/>
  <c r="P270"/>
  <c r="O270"/>
  <c r="R269"/>
  <c r="Q269"/>
  <c r="P269"/>
  <c r="O269"/>
  <c r="R268"/>
  <c r="Q268"/>
  <c r="P268"/>
  <c r="O268"/>
  <c r="R267"/>
  <c r="Q267"/>
  <c r="P267"/>
  <c r="O267"/>
  <c r="R266"/>
  <c r="Q266"/>
  <c r="P266"/>
  <c r="O266"/>
  <c r="R265"/>
  <c r="Q265"/>
  <c r="P265"/>
  <c r="O265"/>
  <c r="R264"/>
  <c r="Q264"/>
  <c r="P264"/>
  <c r="O264"/>
  <c r="R263"/>
  <c r="Q263"/>
  <c r="P263"/>
  <c r="O263"/>
  <c r="R262"/>
  <c r="Q262"/>
  <c r="P262"/>
  <c r="O262"/>
  <c r="R261"/>
  <c r="Q261"/>
  <c r="P261"/>
  <c r="O261"/>
  <c r="R260"/>
  <c r="Q260"/>
  <c r="P260"/>
  <c r="O260"/>
  <c r="R259"/>
  <c r="Q259"/>
  <c r="P259"/>
  <c r="O259"/>
  <c r="R258"/>
  <c r="Q258"/>
  <c r="P258"/>
  <c r="O258"/>
  <c r="R257"/>
  <c r="Q257"/>
  <c r="P257"/>
  <c r="O257"/>
  <c r="R256"/>
  <c r="Q256"/>
  <c r="P256"/>
  <c r="O256"/>
  <c r="R255"/>
  <c r="Q255"/>
  <c r="P255"/>
  <c r="O255"/>
  <c r="R254"/>
  <c r="Q254"/>
  <c r="P254"/>
  <c r="O254"/>
  <c r="R253"/>
  <c r="Q253"/>
  <c r="P253"/>
  <c r="O253"/>
  <c r="R252"/>
  <c r="Q252"/>
  <c r="P252"/>
  <c r="O252"/>
  <c r="R251"/>
  <c r="Q251"/>
  <c r="P251"/>
  <c r="O251"/>
  <c r="R250"/>
  <c r="Q250"/>
  <c r="P250"/>
  <c r="O250"/>
  <c r="R249"/>
  <c r="Q249"/>
  <c r="P249"/>
  <c r="O249"/>
  <c r="R248"/>
  <c r="Q248"/>
  <c r="P248"/>
  <c r="O248"/>
  <c r="R247"/>
  <c r="Q247"/>
  <c r="P247"/>
  <c r="O247"/>
  <c r="R246"/>
  <c r="Q246"/>
  <c r="P246"/>
  <c r="O246"/>
  <c r="R245"/>
  <c r="Q245"/>
  <c r="P245"/>
  <c r="O245"/>
  <c r="R244"/>
  <c r="Q244"/>
  <c r="P244"/>
  <c r="O244"/>
  <c r="R243"/>
  <c r="Q243"/>
  <c r="P243"/>
  <c r="O243"/>
  <c r="R242"/>
  <c r="Q242"/>
  <c r="P242"/>
  <c r="O242"/>
  <c r="R241"/>
  <c r="Q241"/>
  <c r="P241"/>
  <c r="O241"/>
  <c r="R240"/>
  <c r="Q240"/>
  <c r="P240"/>
  <c r="O240"/>
  <c r="R239"/>
  <c r="Q239"/>
  <c r="P239"/>
  <c r="O239"/>
  <c r="R238"/>
  <c r="Q238"/>
  <c r="P238"/>
  <c r="O238"/>
  <c r="R237"/>
  <c r="Q237"/>
  <c r="P237"/>
  <c r="O237"/>
  <c r="R236"/>
  <c r="Q236"/>
  <c r="P236"/>
  <c r="O236"/>
  <c r="R235"/>
  <c r="Q235"/>
  <c r="P235"/>
  <c r="O235"/>
  <c r="R234"/>
  <c r="Q234"/>
  <c r="P234"/>
  <c r="O234"/>
  <c r="R233"/>
  <c r="Q233"/>
  <c r="P233"/>
  <c r="O233"/>
  <c r="R232"/>
  <c r="Q232"/>
  <c r="P232"/>
  <c r="O232"/>
  <c r="R231"/>
  <c r="Q231"/>
  <c r="P231"/>
  <c r="O231"/>
  <c r="R230"/>
  <c r="Q230"/>
  <c r="P230"/>
  <c r="O230"/>
  <c r="R229"/>
  <c r="Q229"/>
  <c r="P229"/>
  <c r="O229"/>
  <c r="R228"/>
  <c r="Q228"/>
  <c r="P228"/>
  <c r="O228"/>
  <c r="R227"/>
  <c r="Q227"/>
  <c r="P227"/>
  <c r="O227"/>
  <c r="R226"/>
  <c r="Q226"/>
  <c r="P226"/>
  <c r="O226"/>
  <c r="R225"/>
  <c r="Q225"/>
  <c r="P225"/>
  <c r="O225"/>
  <c r="R224"/>
  <c r="Q224"/>
  <c r="P224"/>
  <c r="O224"/>
  <c r="R223"/>
  <c r="Q223"/>
  <c r="P223"/>
  <c r="O223"/>
  <c r="R222"/>
  <c r="Q222"/>
  <c r="P222"/>
  <c r="O222"/>
  <c r="R221"/>
  <c r="Q221"/>
  <c r="P221"/>
  <c r="O221"/>
  <c r="R220"/>
  <c r="Q220"/>
  <c r="P220"/>
  <c r="O220"/>
  <c r="R219"/>
  <c r="Q219"/>
  <c r="P219"/>
  <c r="O219"/>
  <c r="R218"/>
  <c r="Q218"/>
  <c r="P218"/>
  <c r="O218"/>
  <c r="R217"/>
  <c r="Q217"/>
  <c r="P217"/>
  <c r="O217"/>
  <c r="R216"/>
  <c r="Q216"/>
  <c r="P216"/>
  <c r="O216"/>
  <c r="R215"/>
  <c r="Q215"/>
  <c r="P215"/>
  <c r="O215"/>
  <c r="R214"/>
  <c r="Q214"/>
  <c r="P214"/>
  <c r="O214"/>
  <c r="R213"/>
  <c r="Q213"/>
  <c r="P213"/>
  <c r="O213"/>
  <c r="R212"/>
  <c r="Q212"/>
  <c r="P212"/>
  <c r="O212"/>
  <c r="R211"/>
  <c r="Q211"/>
  <c r="P211"/>
  <c r="O211"/>
  <c r="R210"/>
  <c r="Q210"/>
  <c r="P210"/>
  <c r="O210"/>
  <c r="R209"/>
  <c r="Q209"/>
  <c r="P209"/>
  <c r="O209"/>
  <c r="R208"/>
  <c r="Q208"/>
  <c r="P208"/>
  <c r="O208"/>
  <c r="R207"/>
  <c r="Q207"/>
  <c r="P207"/>
  <c r="O207"/>
  <c r="R206"/>
  <c r="Q206"/>
  <c r="P206"/>
  <c r="O206"/>
  <c r="R205"/>
  <c r="Q205"/>
  <c r="P205"/>
  <c r="O205"/>
  <c r="R204"/>
  <c r="Q204"/>
  <c r="P204"/>
  <c r="O204"/>
  <c r="R203"/>
  <c r="Q203"/>
  <c r="P203"/>
  <c r="O203"/>
  <c r="R202"/>
  <c r="Q202"/>
  <c r="P202"/>
  <c r="O202"/>
  <c r="R201"/>
  <c r="Q201"/>
  <c r="P201"/>
  <c r="O201"/>
  <c r="R200"/>
  <c r="Q200"/>
  <c r="P200"/>
  <c r="O200"/>
  <c r="R199"/>
  <c r="Q199"/>
  <c r="P199"/>
  <c r="O199"/>
  <c r="R198"/>
  <c r="Q198"/>
  <c r="P198"/>
  <c r="O198"/>
  <c r="R197"/>
  <c r="Q197"/>
  <c r="P197"/>
  <c r="O197"/>
  <c r="R196"/>
  <c r="Q196"/>
  <c r="P196"/>
  <c r="O196"/>
  <c r="R195"/>
  <c r="Q195"/>
  <c r="P195"/>
  <c r="O195"/>
  <c r="R194"/>
  <c r="Q194"/>
  <c r="P194"/>
  <c r="O194"/>
  <c r="R193"/>
  <c r="Q193"/>
  <c r="P193"/>
  <c r="O193"/>
  <c r="R192"/>
  <c r="Q192"/>
  <c r="P192"/>
  <c r="O192"/>
  <c r="R191"/>
  <c r="Q191"/>
  <c r="P191"/>
  <c r="O191"/>
  <c r="R190"/>
  <c r="Q190"/>
  <c r="P190"/>
  <c r="O190"/>
  <c r="R189"/>
  <c r="Q189"/>
  <c r="P189"/>
  <c r="O189"/>
  <c r="R188"/>
  <c r="Q188"/>
  <c r="P188"/>
  <c r="O188"/>
  <c r="R187"/>
  <c r="Q187"/>
  <c r="P187"/>
  <c r="O187"/>
  <c r="R186"/>
  <c r="Q186"/>
  <c r="P186"/>
  <c r="O186"/>
  <c r="R185"/>
  <c r="Q185"/>
  <c r="P185"/>
  <c r="O185"/>
  <c r="R184"/>
  <c r="Q184"/>
  <c r="P184"/>
  <c r="O184"/>
  <c r="R183"/>
  <c r="Q183"/>
  <c r="P183"/>
  <c r="O183"/>
  <c r="R182"/>
  <c r="Q182"/>
  <c r="P182"/>
  <c r="O182"/>
  <c r="R181"/>
  <c r="Q181"/>
  <c r="P181"/>
  <c r="O181"/>
  <c r="R180"/>
  <c r="Q180"/>
  <c r="P180"/>
  <c r="O180"/>
  <c r="R179"/>
  <c r="Q179"/>
  <c r="P179"/>
  <c r="O179"/>
  <c r="R178"/>
  <c r="Q178"/>
  <c r="P178"/>
  <c r="O178"/>
  <c r="R177"/>
  <c r="Q177"/>
  <c r="P177"/>
  <c r="O177"/>
  <c r="R176"/>
  <c r="Q176"/>
  <c r="P176"/>
  <c r="O176"/>
  <c r="R175"/>
  <c r="Q175"/>
  <c r="P175"/>
  <c r="O175"/>
  <c r="R174"/>
  <c r="Q174"/>
  <c r="P174"/>
  <c r="O174"/>
  <c r="R173"/>
  <c r="Q173"/>
  <c r="P173"/>
  <c r="O173"/>
  <c r="R172"/>
  <c r="Q172"/>
  <c r="P172"/>
  <c r="O172"/>
  <c r="R171"/>
  <c r="Q171"/>
  <c r="P171"/>
  <c r="O171"/>
  <c r="R170"/>
  <c r="Q170"/>
  <c r="P170"/>
  <c r="O170"/>
  <c r="R169"/>
  <c r="Q169"/>
  <c r="P169"/>
  <c r="O169"/>
  <c r="R168"/>
  <c r="Q168"/>
  <c r="P168"/>
  <c r="O168"/>
  <c r="R167"/>
  <c r="Q167"/>
  <c r="P167"/>
  <c r="O167"/>
  <c r="R166"/>
  <c r="Q166"/>
  <c r="P166"/>
  <c r="O166"/>
  <c r="R165"/>
  <c r="Q165"/>
  <c r="P165"/>
  <c r="O165"/>
  <c r="R164"/>
  <c r="Q164"/>
  <c r="P164"/>
  <c r="O164"/>
  <c r="R163"/>
  <c r="Q163"/>
  <c r="P163"/>
  <c r="O163"/>
  <c r="R162"/>
  <c r="Q162"/>
  <c r="P162"/>
  <c r="O162"/>
  <c r="R161"/>
  <c r="Q161"/>
  <c r="P161"/>
  <c r="O161"/>
  <c r="R160"/>
  <c r="Q160"/>
  <c r="P160"/>
  <c r="O160"/>
  <c r="R159"/>
  <c r="Q159"/>
  <c r="P159"/>
  <c r="O159"/>
  <c r="R158"/>
  <c r="Q158"/>
  <c r="P158"/>
  <c r="O158"/>
  <c r="R157"/>
  <c r="Q157"/>
  <c r="P157"/>
  <c r="O157"/>
  <c r="R156"/>
  <c r="Q156"/>
  <c r="P156"/>
  <c r="O156"/>
  <c r="R155"/>
  <c r="Q155"/>
  <c r="P155"/>
  <c r="O155"/>
  <c r="R154"/>
  <c r="Q154"/>
  <c r="P154"/>
  <c r="O154"/>
  <c r="R153"/>
  <c r="Q153"/>
  <c r="P153"/>
  <c r="O153"/>
  <c r="R152"/>
  <c r="Q152"/>
  <c r="P152"/>
  <c r="O152"/>
  <c r="R151"/>
  <c r="Q151"/>
  <c r="P151"/>
  <c r="O151"/>
  <c r="R150"/>
  <c r="Q150"/>
  <c r="P150"/>
  <c r="O150"/>
  <c r="R149"/>
  <c r="Q149"/>
  <c r="P149"/>
  <c r="O149"/>
  <c r="R148"/>
  <c r="Q148"/>
  <c r="P148"/>
  <c r="O148"/>
  <c r="R147"/>
  <c r="Q147"/>
  <c r="P147"/>
  <c r="O147"/>
  <c r="R146"/>
  <c r="Q146"/>
  <c r="P146"/>
  <c r="O146"/>
  <c r="R145"/>
  <c r="Q145"/>
  <c r="P145"/>
  <c r="O145"/>
  <c r="R144"/>
  <c r="Q144"/>
  <c r="P144"/>
  <c r="O144"/>
  <c r="R143"/>
  <c r="Q143"/>
  <c r="P143"/>
  <c r="O143"/>
  <c r="R142"/>
  <c r="Q142"/>
  <c r="P142"/>
  <c r="O142"/>
  <c r="R141"/>
  <c r="Q141"/>
  <c r="P141"/>
  <c r="O141"/>
  <c r="R140"/>
  <c r="Q140"/>
  <c r="P140"/>
  <c r="O140"/>
  <c r="R139"/>
  <c r="Q139"/>
  <c r="P139"/>
  <c r="O139"/>
  <c r="R138"/>
  <c r="Q138"/>
  <c r="P138"/>
  <c r="O138"/>
  <c r="R137"/>
  <c r="Q137"/>
  <c r="P137"/>
  <c r="O137"/>
  <c r="R136"/>
  <c r="Q136"/>
  <c r="P136"/>
  <c r="O136"/>
  <c r="R135"/>
  <c r="Q135"/>
  <c r="P135"/>
  <c r="O135"/>
  <c r="R134"/>
  <c r="Q134"/>
  <c r="P134"/>
  <c r="O134"/>
  <c r="R133"/>
  <c r="Q133"/>
  <c r="P133"/>
  <c r="O133"/>
  <c r="R132"/>
  <c r="Q132"/>
  <c r="P132"/>
  <c r="O132"/>
  <c r="R131"/>
  <c r="Q131"/>
  <c r="P131"/>
  <c r="O131"/>
  <c r="R130"/>
  <c r="Q130"/>
  <c r="P130"/>
  <c r="O130"/>
  <c r="R129"/>
  <c r="Q129"/>
  <c r="P129"/>
  <c r="O129"/>
  <c r="R128"/>
  <c r="Q128"/>
  <c r="P128"/>
  <c r="O128"/>
  <c r="R127"/>
  <c r="Q127"/>
  <c r="P127"/>
  <c r="O127"/>
  <c r="R126"/>
  <c r="Q126"/>
  <c r="P126"/>
  <c r="O126"/>
  <c r="R125"/>
  <c r="Q125"/>
  <c r="P125"/>
  <c r="O125"/>
  <c r="R124"/>
  <c r="Q124"/>
  <c r="P124"/>
  <c r="O124"/>
  <c r="R123"/>
  <c r="Q123"/>
  <c r="P123"/>
  <c r="O123"/>
  <c r="R122"/>
  <c r="Q122"/>
  <c r="P122"/>
  <c r="O122"/>
  <c r="R121"/>
  <c r="Q121"/>
  <c r="P121"/>
  <c r="O121"/>
  <c r="R120"/>
  <c r="Q120"/>
  <c r="P120"/>
  <c r="O120"/>
  <c r="R119"/>
  <c r="Q119"/>
  <c r="P119"/>
  <c r="O119"/>
  <c r="R118"/>
  <c r="Q118"/>
  <c r="P118"/>
  <c r="O118"/>
  <c r="R117"/>
  <c r="Q117"/>
  <c r="P117"/>
  <c r="O117"/>
  <c r="R116"/>
  <c r="Q116"/>
  <c r="P116"/>
  <c r="O116"/>
  <c r="R115"/>
  <c r="Q115"/>
  <c r="P115"/>
  <c r="O115"/>
  <c r="R114"/>
  <c r="Q114"/>
  <c r="P114"/>
  <c r="O114"/>
  <c r="R113"/>
  <c r="Q113"/>
  <c r="P113"/>
  <c r="O113"/>
  <c r="R112"/>
  <c r="Q112"/>
  <c r="P112"/>
  <c r="O112"/>
  <c r="R111"/>
  <c r="Q111"/>
  <c r="P111"/>
  <c r="O111"/>
  <c r="R110"/>
  <c r="Q110"/>
  <c r="P110"/>
  <c r="O110"/>
  <c r="R109"/>
  <c r="Q109"/>
  <c r="P109"/>
  <c r="O109"/>
  <c r="R108"/>
  <c r="Q108"/>
  <c r="P108"/>
  <c r="O108"/>
  <c r="R107"/>
  <c r="Q107"/>
  <c r="P107"/>
  <c r="O107"/>
  <c r="R106"/>
  <c r="Q106"/>
  <c r="P106"/>
  <c r="O106"/>
  <c r="R105"/>
  <c r="Q105"/>
  <c r="P105"/>
  <c r="O105"/>
  <c r="R104"/>
  <c r="Q104"/>
  <c r="P104"/>
  <c r="O104"/>
  <c r="R103"/>
  <c r="Q103"/>
  <c r="P103"/>
  <c r="O103"/>
  <c r="R102"/>
  <c r="Q102"/>
  <c r="P102"/>
  <c r="O102"/>
  <c r="R101"/>
  <c r="Q101"/>
  <c r="P101"/>
  <c r="O101"/>
  <c r="R100"/>
  <c r="Q100"/>
  <c r="P100"/>
  <c r="O100"/>
  <c r="R99"/>
  <c r="Q99"/>
  <c r="P99"/>
  <c r="O99"/>
  <c r="R98"/>
  <c r="Q98"/>
  <c r="P98"/>
  <c r="O98"/>
  <c r="R97"/>
  <c r="Q97"/>
  <c r="P97"/>
  <c r="O97"/>
  <c r="R96"/>
  <c r="Q96"/>
  <c r="P96"/>
  <c r="O96"/>
  <c r="R95"/>
  <c r="Q95"/>
  <c r="P95"/>
  <c r="O95"/>
  <c r="R94"/>
  <c r="Q94"/>
  <c r="P94"/>
  <c r="O94"/>
  <c r="R93"/>
  <c r="Q93"/>
  <c r="P93"/>
  <c r="O93"/>
  <c r="R92"/>
  <c r="Q92"/>
  <c r="P92"/>
  <c r="O92"/>
  <c r="R91"/>
  <c r="Q91"/>
  <c r="P91"/>
  <c r="O91"/>
  <c r="R90"/>
  <c r="Q90"/>
  <c r="P90"/>
  <c r="O90"/>
  <c r="R89"/>
  <c r="Q89"/>
  <c r="P89"/>
  <c r="O89"/>
  <c r="R88"/>
  <c r="Q88"/>
  <c r="P88"/>
  <c r="O88"/>
  <c r="R87"/>
  <c r="Q87"/>
  <c r="P87"/>
  <c r="O87"/>
  <c r="R86"/>
  <c r="Q86"/>
  <c r="P86"/>
  <c r="O86"/>
  <c r="R85"/>
  <c r="Q85"/>
  <c r="P85"/>
  <c r="O85"/>
  <c r="R84"/>
  <c r="Q84"/>
  <c r="P84"/>
  <c r="O84"/>
  <c r="R83"/>
  <c r="Q83"/>
  <c r="P83"/>
  <c r="O83"/>
  <c r="R82"/>
  <c r="Q82"/>
  <c r="P82"/>
  <c r="O82"/>
  <c r="R81"/>
  <c r="Q81"/>
  <c r="P81"/>
  <c r="O81"/>
  <c r="R80"/>
  <c r="Q80"/>
  <c r="P80"/>
  <c r="O80"/>
  <c r="R79"/>
  <c r="Q79"/>
  <c r="P79"/>
  <c r="O79"/>
  <c r="R78"/>
  <c r="Q78"/>
  <c r="P78"/>
  <c r="O78"/>
  <c r="R77"/>
  <c r="Q77"/>
  <c r="P77"/>
  <c r="O77"/>
  <c r="R76"/>
  <c r="Q76"/>
  <c r="P76"/>
  <c r="O76"/>
  <c r="R75"/>
  <c r="Q75"/>
  <c r="P75"/>
  <c r="O75"/>
  <c r="R74"/>
  <c r="Q74"/>
  <c r="P74"/>
  <c r="O74"/>
  <c r="R73"/>
  <c r="Q73"/>
  <c r="P73"/>
  <c r="O73"/>
  <c r="R72"/>
  <c r="Q72"/>
  <c r="P72"/>
  <c r="O72"/>
  <c r="R71"/>
  <c r="Q71"/>
  <c r="P71"/>
  <c r="O71"/>
  <c r="R70"/>
  <c r="Q70"/>
  <c r="P70"/>
  <c r="O70"/>
  <c r="R69"/>
  <c r="Q69"/>
  <c r="P69"/>
  <c r="O69"/>
  <c r="R68"/>
  <c r="Q68"/>
  <c r="P68"/>
  <c r="O68"/>
  <c r="R67"/>
  <c r="Q67"/>
  <c r="P67"/>
  <c r="O67"/>
  <c r="R66"/>
  <c r="Q66"/>
  <c r="P66"/>
  <c r="O66"/>
  <c r="R65"/>
  <c r="Q65"/>
  <c r="P65"/>
  <c r="O65"/>
  <c r="R64"/>
  <c r="Q64"/>
  <c r="P64"/>
  <c r="O64"/>
  <c r="R63"/>
  <c r="Q63"/>
  <c r="P63"/>
  <c r="O63"/>
  <c r="R62"/>
  <c r="Q62"/>
  <c r="P62"/>
  <c r="O62"/>
  <c r="R61"/>
  <c r="Q61"/>
  <c r="P61"/>
  <c r="O61"/>
  <c r="R60"/>
  <c r="Q60"/>
  <c r="P60"/>
  <c r="O60"/>
  <c r="R59"/>
  <c r="Q59"/>
  <c r="P59"/>
  <c r="O59"/>
  <c r="R58"/>
  <c r="Q58"/>
  <c r="P58"/>
  <c r="O58"/>
  <c r="R57"/>
  <c r="Q57"/>
  <c r="P57"/>
  <c r="O57"/>
  <c r="R56"/>
  <c r="Q56"/>
  <c r="P56"/>
  <c r="O56"/>
  <c r="R55"/>
  <c r="Q55"/>
  <c r="P55"/>
  <c r="O55"/>
  <c r="R54"/>
  <c r="Q54"/>
  <c r="P54"/>
  <c r="O54"/>
  <c r="R53"/>
  <c r="Q53"/>
  <c r="P53"/>
  <c r="O53"/>
  <c r="R52"/>
  <c r="Q52"/>
  <c r="P52"/>
  <c r="O52"/>
  <c r="R51"/>
  <c r="Q51"/>
  <c r="P51"/>
  <c r="O51"/>
  <c r="R50"/>
  <c r="Q50"/>
  <c r="P50"/>
  <c r="O50"/>
  <c r="R49"/>
  <c r="Q49"/>
  <c r="P49"/>
  <c r="O49"/>
  <c r="R48"/>
  <c r="Q48"/>
  <c r="P48"/>
  <c r="O48"/>
  <c r="R47"/>
  <c r="Q47"/>
  <c r="P47"/>
  <c r="O47"/>
  <c r="R46"/>
  <c r="Q46"/>
  <c r="P46"/>
  <c r="O46"/>
  <c r="R45"/>
  <c r="Q45"/>
  <c r="P45"/>
  <c r="O45"/>
  <c r="R44"/>
  <c r="Q44"/>
  <c r="P44"/>
  <c r="O44"/>
  <c r="R43"/>
  <c r="Q43"/>
  <c r="P43"/>
  <c r="O43"/>
  <c r="R42"/>
  <c r="Q42"/>
  <c r="P42"/>
  <c r="O42"/>
  <c r="R41"/>
  <c r="Q41"/>
  <c r="P41"/>
  <c r="O41"/>
  <c r="R40"/>
  <c r="Q40"/>
  <c r="P40"/>
  <c r="O40"/>
  <c r="R39"/>
  <c r="Q39"/>
  <c r="P39"/>
  <c r="O39"/>
  <c r="R38"/>
  <c r="Q38"/>
  <c r="P38"/>
  <c r="O38"/>
  <c r="R37"/>
  <c r="Q37"/>
  <c r="P37"/>
  <c r="O37"/>
  <c r="R36"/>
  <c r="Q36"/>
  <c r="P36"/>
  <c r="O36"/>
  <c r="R35"/>
  <c r="Q35"/>
  <c r="P35"/>
  <c r="O35"/>
  <c r="R34"/>
  <c r="Q34"/>
  <c r="P34"/>
  <c r="O34"/>
  <c r="R33"/>
  <c r="Q33"/>
  <c r="P33"/>
  <c r="O33"/>
  <c r="R32"/>
  <c r="Q32"/>
  <c r="P32"/>
  <c r="O32"/>
  <c r="R31"/>
  <c r="Q31"/>
  <c r="P31"/>
  <c r="O31"/>
  <c r="R30"/>
  <c r="Q30"/>
  <c r="P30"/>
  <c r="O30"/>
  <c r="R29"/>
  <c r="Q29"/>
  <c r="P29"/>
  <c r="O29"/>
  <c r="R28"/>
  <c r="Q28"/>
  <c r="P28"/>
  <c r="O28"/>
  <c r="R27"/>
  <c r="Q27"/>
  <c r="P27"/>
  <c r="O27"/>
  <c r="R26"/>
  <c r="Q26"/>
  <c r="P26"/>
  <c r="O26"/>
  <c r="R25"/>
  <c r="Q25"/>
  <c r="P25"/>
  <c r="O25"/>
  <c r="R24"/>
  <c r="Q24"/>
  <c r="P24"/>
  <c r="O24"/>
  <c r="R23"/>
  <c r="Q23"/>
  <c r="P23"/>
  <c r="O23"/>
  <c r="R22"/>
  <c r="Q22"/>
  <c r="P22"/>
  <c r="O22"/>
  <c r="R21"/>
  <c r="Q21"/>
  <c r="P21"/>
  <c r="O21"/>
  <c r="R20"/>
  <c r="Q20"/>
  <c r="P20"/>
  <c r="O20"/>
  <c r="R19"/>
  <c r="Q19"/>
  <c r="P19"/>
  <c r="O19"/>
  <c r="R18"/>
  <c r="Q18"/>
  <c r="P18"/>
  <c r="O18"/>
  <c r="R17"/>
  <c r="Q17"/>
  <c r="P17"/>
  <c r="O17"/>
  <c r="R16"/>
  <c r="Q16"/>
  <c r="P16"/>
  <c r="O16"/>
  <c r="R15"/>
  <c r="Q15"/>
  <c r="P15"/>
  <c r="O15"/>
  <c r="R14"/>
  <c r="Q14"/>
  <c r="P14"/>
  <c r="O14"/>
  <c r="R13"/>
  <c r="Q13"/>
  <c r="P13"/>
  <c r="O13"/>
  <c r="R12"/>
  <c r="Q12"/>
  <c r="P12"/>
  <c r="O12"/>
  <c r="R11"/>
  <c r="Q11"/>
  <c r="P11"/>
  <c r="O11"/>
  <c r="R10"/>
  <c r="Q10"/>
  <c r="P10"/>
  <c r="O10"/>
  <c r="R9"/>
  <c r="Q9"/>
  <c r="P9"/>
  <c r="O9"/>
  <c r="R8"/>
  <c r="Q8"/>
  <c r="P8"/>
  <c r="O8"/>
  <c r="R7"/>
  <c r="Q7"/>
  <c r="P7"/>
  <c r="O7"/>
  <c r="R6"/>
  <c r="Q6"/>
  <c r="P6"/>
  <c r="O6"/>
  <c r="P96" i="3"/>
  <c r="O96"/>
  <c r="N96"/>
  <c r="M96"/>
  <c r="P95"/>
  <c r="O95"/>
  <c r="N95"/>
  <c r="M95"/>
  <c r="P92"/>
  <c r="O92"/>
  <c r="N92"/>
  <c r="M92"/>
  <c r="P91"/>
  <c r="O91"/>
  <c r="N91"/>
  <c r="M91"/>
  <c r="P90"/>
  <c r="O90"/>
  <c r="N90"/>
  <c r="M90"/>
  <c r="P89"/>
  <c r="O89"/>
  <c r="N89"/>
  <c r="M89"/>
  <c r="P88"/>
  <c r="O88"/>
  <c r="N88"/>
  <c r="M88"/>
  <c r="P87"/>
  <c r="O87"/>
  <c r="N87"/>
  <c r="M87"/>
  <c r="P86"/>
  <c r="O86"/>
  <c r="N86"/>
  <c r="M86"/>
  <c r="P85"/>
  <c r="O85"/>
  <c r="N85"/>
  <c r="M85"/>
  <c r="P84"/>
  <c r="O84"/>
  <c r="N84"/>
  <c r="M84"/>
  <c r="P83"/>
  <c r="O83"/>
  <c r="N83"/>
  <c r="M83"/>
  <c r="P82"/>
  <c r="O82"/>
  <c r="N82"/>
  <c r="M82"/>
  <c r="P81"/>
  <c r="O81"/>
  <c r="N81"/>
  <c r="M81"/>
  <c r="P80"/>
  <c r="O80"/>
  <c r="N80"/>
  <c r="M80"/>
  <c r="P79"/>
  <c r="O79"/>
  <c r="N79"/>
  <c r="M79"/>
  <c r="P78"/>
  <c r="O78"/>
  <c r="N78"/>
  <c r="M78"/>
  <c r="P77"/>
  <c r="O77"/>
  <c r="N77"/>
  <c r="M77"/>
  <c r="P74"/>
  <c r="O74"/>
  <c r="N74"/>
  <c r="M74"/>
  <c r="P73"/>
  <c r="O73"/>
  <c r="N73"/>
  <c r="M73"/>
  <c r="P72"/>
  <c r="O72"/>
  <c r="N72"/>
  <c r="M72"/>
  <c r="P71"/>
  <c r="O71"/>
  <c r="N71"/>
  <c r="M71"/>
  <c r="P70"/>
  <c r="O70"/>
  <c r="N70"/>
  <c r="M70"/>
  <c r="P69"/>
  <c r="O69"/>
  <c r="N69"/>
  <c r="M69"/>
  <c r="P68"/>
  <c r="O68"/>
  <c r="N68"/>
  <c r="M68"/>
  <c r="P67"/>
  <c r="O67"/>
  <c r="N67"/>
  <c r="M67"/>
  <c r="P66"/>
  <c r="O66"/>
  <c r="N66"/>
  <c r="M66"/>
  <c r="P65"/>
  <c r="O65"/>
  <c r="N65"/>
  <c r="M65"/>
  <c r="P64"/>
  <c r="O64"/>
  <c r="N64"/>
  <c r="M64"/>
  <c r="P63"/>
  <c r="O63"/>
  <c r="N63"/>
  <c r="M63"/>
  <c r="P62"/>
  <c r="O62"/>
  <c r="N62"/>
  <c r="M62"/>
  <c r="P61"/>
  <c r="O61"/>
  <c r="N61"/>
  <c r="M61"/>
  <c r="P60"/>
  <c r="O60"/>
  <c r="N60"/>
  <c r="M60"/>
  <c r="P59"/>
  <c r="O59"/>
  <c r="N59"/>
  <c r="M59"/>
  <c r="P58"/>
  <c r="O58"/>
  <c r="N58"/>
  <c r="M58"/>
  <c r="P57"/>
  <c r="O57"/>
  <c r="N57"/>
  <c r="M57"/>
  <c r="P56"/>
  <c r="O56"/>
  <c r="N56"/>
  <c r="M56"/>
  <c r="P55"/>
  <c r="O55"/>
  <c r="N55"/>
  <c r="M55"/>
  <c r="P54"/>
  <c r="O54"/>
  <c r="N54"/>
  <c r="M54"/>
  <c r="P53"/>
  <c r="O53"/>
  <c r="N53"/>
  <c r="M53"/>
  <c r="P52"/>
  <c r="O52"/>
  <c r="N52"/>
  <c r="M52"/>
  <c r="P51"/>
  <c r="O51"/>
  <c r="N51"/>
  <c r="M51"/>
  <c r="P50"/>
  <c r="O50"/>
  <c r="N50"/>
  <c r="M50"/>
  <c r="P49"/>
  <c r="O49"/>
  <c r="N49"/>
  <c r="M49"/>
  <c r="P48"/>
  <c r="O48"/>
  <c r="N48"/>
  <c r="M48"/>
  <c r="P47"/>
  <c r="O47"/>
  <c r="N47"/>
  <c r="M47"/>
  <c r="P46"/>
  <c r="O46"/>
  <c r="N46"/>
  <c r="M46"/>
  <c r="P45"/>
  <c r="O45"/>
  <c r="N45"/>
  <c r="M45"/>
  <c r="P44"/>
  <c r="O44"/>
  <c r="N44"/>
  <c r="M44"/>
  <c r="P43"/>
  <c r="O43"/>
  <c r="N43"/>
  <c r="M43"/>
  <c r="P42"/>
  <c r="O42"/>
  <c r="N42"/>
  <c r="M42"/>
  <c r="P41"/>
  <c r="O41"/>
  <c r="N41"/>
  <c r="M41"/>
  <c r="P40"/>
  <c r="O40"/>
  <c r="N40"/>
  <c r="M40"/>
  <c r="P39"/>
  <c r="O39"/>
  <c r="N39"/>
  <c r="M39"/>
  <c r="P38"/>
  <c r="O38"/>
  <c r="N38"/>
  <c r="M38"/>
  <c r="P37"/>
  <c r="O37"/>
  <c r="N37"/>
  <c r="M37"/>
  <c r="P34"/>
  <c r="O34"/>
  <c r="N34"/>
  <c r="M34"/>
  <c r="P33"/>
  <c r="O33"/>
  <c r="N33"/>
  <c r="M33"/>
  <c r="P32"/>
  <c r="O32"/>
  <c r="N32"/>
  <c r="M32"/>
  <c r="P31"/>
  <c r="O31"/>
  <c r="N31"/>
  <c r="M31"/>
  <c r="P30"/>
  <c r="O30"/>
  <c r="N30"/>
  <c r="M30"/>
  <c r="P29"/>
  <c r="O29"/>
  <c r="N29"/>
  <c r="M29"/>
  <c r="P28"/>
  <c r="O28"/>
  <c r="N28"/>
  <c r="M28"/>
  <c r="P27"/>
  <c r="O27"/>
  <c r="N27"/>
  <c r="M27"/>
  <c r="P26"/>
  <c r="O26"/>
  <c r="N26"/>
  <c r="M26"/>
  <c r="P25"/>
  <c r="O25"/>
  <c r="N25"/>
  <c r="M25"/>
  <c r="P24"/>
  <c r="O24"/>
  <c r="N24"/>
  <c r="M24"/>
  <c r="P23"/>
  <c r="O23"/>
  <c r="N23"/>
  <c r="M23"/>
  <c r="P22"/>
  <c r="O22"/>
  <c r="N22"/>
  <c r="M22"/>
  <c r="P21"/>
  <c r="O21"/>
  <c r="N21"/>
  <c r="M21"/>
  <c r="P20"/>
  <c r="O20"/>
  <c r="N20"/>
  <c r="M20"/>
  <c r="P19"/>
  <c r="O19"/>
  <c r="N19"/>
  <c r="M19"/>
  <c r="P18"/>
  <c r="O18"/>
  <c r="N18"/>
  <c r="M18"/>
  <c r="P17"/>
  <c r="O17"/>
  <c r="N17"/>
  <c r="M17"/>
  <c r="P16"/>
  <c r="O16"/>
  <c r="N16"/>
  <c r="M16"/>
  <c r="P15"/>
  <c r="O15"/>
  <c r="N15"/>
  <c r="M15"/>
  <c r="P14"/>
  <c r="O14"/>
  <c r="N14"/>
  <c r="M14"/>
  <c r="P13"/>
  <c r="O13"/>
  <c r="N13"/>
  <c r="M13"/>
  <c r="P10"/>
  <c r="O10"/>
  <c r="N10"/>
  <c r="M10"/>
  <c r="P9"/>
  <c r="O9"/>
  <c r="N9"/>
  <c r="M9"/>
  <c r="P8"/>
  <c r="O8"/>
  <c r="N8"/>
  <c r="M8"/>
  <c r="P7"/>
  <c r="O7"/>
  <c r="N7"/>
  <c r="M7"/>
  <c r="P14" i="13"/>
  <c r="O14"/>
  <c r="N14"/>
  <c r="M14"/>
  <c r="P13"/>
  <c r="O13"/>
  <c r="N13"/>
  <c r="M13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7"/>
  <c r="O7"/>
  <c r="N7"/>
  <c r="M7"/>
  <c r="P50" i="66"/>
  <c r="O50"/>
  <c r="N50"/>
  <c r="M50"/>
  <c r="P49"/>
  <c r="O49"/>
  <c r="N49"/>
  <c r="M49"/>
  <c r="P48"/>
  <c r="O48"/>
  <c r="N48"/>
  <c r="M48"/>
  <c r="P47"/>
  <c r="O47"/>
  <c r="N47"/>
  <c r="M47"/>
  <c r="P46"/>
  <c r="O46"/>
  <c r="N46"/>
  <c r="M46"/>
  <c r="P45"/>
  <c r="O45"/>
  <c r="N45"/>
  <c r="M45"/>
  <c r="P44"/>
  <c r="O44"/>
  <c r="N44"/>
  <c r="M44"/>
  <c r="P43"/>
  <c r="O43"/>
  <c r="N43"/>
  <c r="M43"/>
  <c r="P40"/>
  <c r="O40"/>
  <c r="N40"/>
  <c r="M40"/>
  <c r="P39"/>
  <c r="O39"/>
  <c r="N39"/>
  <c r="M39"/>
  <c r="P38"/>
  <c r="O38"/>
  <c r="N38"/>
  <c r="M38"/>
  <c r="P37"/>
  <c r="O37"/>
  <c r="N37"/>
  <c r="M37"/>
  <c r="P36"/>
  <c r="O36"/>
  <c r="N36"/>
  <c r="M36"/>
  <c r="P35"/>
  <c r="O35"/>
  <c r="N35"/>
  <c r="M35"/>
  <c r="P34"/>
  <c r="O34"/>
  <c r="N34"/>
  <c r="M34"/>
  <c r="P33"/>
  <c r="O33"/>
  <c r="N33"/>
  <c r="M33"/>
  <c r="P32"/>
  <c r="O32"/>
  <c r="N32"/>
  <c r="M32"/>
  <c r="P31"/>
  <c r="O31"/>
  <c r="N31"/>
  <c r="M31"/>
  <c r="P28"/>
  <c r="O28"/>
  <c r="N28"/>
  <c r="M28"/>
  <c r="P27"/>
  <c r="O27"/>
  <c r="N27"/>
  <c r="M27"/>
  <c r="P26"/>
  <c r="O26"/>
  <c r="N26"/>
  <c r="M26"/>
  <c r="P25"/>
  <c r="O25"/>
  <c r="N25"/>
  <c r="M25"/>
  <c r="P24"/>
  <c r="O24"/>
  <c r="N24"/>
  <c r="M24"/>
  <c r="P23"/>
  <c r="O23"/>
  <c r="N23"/>
  <c r="M23"/>
  <c r="P22"/>
  <c r="O22"/>
  <c r="N22"/>
  <c r="M22"/>
  <c r="P21"/>
  <c r="O21"/>
  <c r="N21"/>
  <c r="M21"/>
  <c r="P20"/>
  <c r="O20"/>
  <c r="N20"/>
  <c r="M20"/>
  <c r="P19"/>
  <c r="O19"/>
  <c r="N19"/>
  <c r="M19"/>
  <c r="P16"/>
  <c r="O16"/>
  <c r="N16"/>
  <c r="M16"/>
  <c r="P15"/>
  <c r="O15"/>
  <c r="N15"/>
  <c r="M15"/>
  <c r="P14"/>
  <c r="O14"/>
  <c r="N14"/>
  <c r="M14"/>
  <c r="P13"/>
  <c r="O13"/>
  <c r="N13"/>
  <c r="M13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7"/>
  <c r="O7"/>
  <c r="N7"/>
  <c r="M7"/>
  <c r="P34" i="12"/>
  <c r="O34"/>
  <c r="N34"/>
  <c r="M34"/>
  <c r="P33"/>
  <c r="O33"/>
  <c r="N33"/>
  <c r="M33"/>
  <c r="P32"/>
  <c r="O32"/>
  <c r="N32"/>
  <c r="M32"/>
  <c r="P31"/>
  <c r="O31"/>
  <c r="N31"/>
  <c r="M31"/>
  <c r="P28"/>
  <c r="O28"/>
  <c r="N28"/>
  <c r="M28"/>
  <c r="P27"/>
  <c r="O27"/>
  <c r="N27"/>
  <c r="M27"/>
  <c r="P26"/>
  <c r="O26"/>
  <c r="N26"/>
  <c r="M26"/>
  <c r="P25"/>
  <c r="O25"/>
  <c r="N25"/>
  <c r="M25"/>
  <c r="P24"/>
  <c r="O24"/>
  <c r="N24"/>
  <c r="M24"/>
  <c r="P23"/>
  <c r="O23"/>
  <c r="N23"/>
  <c r="M23"/>
  <c r="P20"/>
  <c r="O20"/>
  <c r="N20"/>
  <c r="M20"/>
  <c r="P19"/>
  <c r="O19"/>
  <c r="N19"/>
  <c r="M19"/>
  <c r="P18"/>
  <c r="O18"/>
  <c r="N18"/>
  <c r="M18"/>
  <c r="P17"/>
  <c r="O17"/>
  <c r="N17"/>
  <c r="M17"/>
  <c r="P16"/>
  <c r="O16"/>
  <c r="N16"/>
  <c r="M16"/>
  <c r="P15"/>
  <c r="O15"/>
  <c r="N15"/>
  <c r="M15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7"/>
  <c r="O7"/>
  <c r="N7"/>
  <c r="M7"/>
  <c r="P54" i="4"/>
  <c r="O54"/>
  <c r="N54"/>
  <c r="M54"/>
  <c r="P53"/>
  <c r="O53"/>
  <c r="N53"/>
  <c r="M53"/>
  <c r="P52"/>
  <c r="O52"/>
  <c r="N52"/>
  <c r="M52"/>
  <c r="P51"/>
  <c r="O51"/>
  <c r="N51"/>
  <c r="M51"/>
  <c r="P50"/>
  <c r="O50"/>
  <c r="N50"/>
  <c r="M50"/>
  <c r="P49"/>
  <c r="O49"/>
  <c r="N49"/>
  <c r="M49"/>
  <c r="P48"/>
  <c r="O48"/>
  <c r="N48"/>
  <c r="M48"/>
  <c r="P47"/>
  <c r="O47"/>
  <c r="N47"/>
  <c r="M47"/>
  <c r="P46"/>
  <c r="O46"/>
  <c r="N46"/>
  <c r="M46"/>
  <c r="P43"/>
  <c r="O43"/>
  <c r="N43"/>
  <c r="M43"/>
  <c r="P42"/>
  <c r="O42"/>
  <c r="N42"/>
  <c r="M42"/>
  <c r="P41"/>
  <c r="O41"/>
  <c r="N41"/>
  <c r="M41"/>
  <c r="P40"/>
  <c r="O40"/>
  <c r="N40"/>
  <c r="M40"/>
  <c r="P39"/>
  <c r="O39"/>
  <c r="N39"/>
  <c r="M39"/>
  <c r="P38"/>
  <c r="O38"/>
  <c r="N38"/>
  <c r="M38"/>
  <c r="P37"/>
  <c r="O37"/>
  <c r="N37"/>
  <c r="M37"/>
  <c r="P36"/>
  <c r="O36"/>
  <c r="N36"/>
  <c r="M36"/>
  <c r="P35"/>
  <c r="O35"/>
  <c r="N35"/>
  <c r="M35"/>
  <c r="P34"/>
  <c r="O34"/>
  <c r="N34"/>
  <c r="M34"/>
  <c r="P33"/>
  <c r="O33"/>
  <c r="N33"/>
  <c r="M33"/>
  <c r="P30"/>
  <c r="O30"/>
  <c r="N30"/>
  <c r="M30"/>
  <c r="P29"/>
  <c r="O29"/>
  <c r="N29"/>
  <c r="M29"/>
  <c r="P28"/>
  <c r="O28"/>
  <c r="N28"/>
  <c r="M28"/>
  <c r="P27"/>
  <c r="O27"/>
  <c r="N27"/>
  <c r="M27"/>
  <c r="P26"/>
  <c r="O26"/>
  <c r="N26"/>
  <c r="M26"/>
  <c r="P25"/>
  <c r="O25"/>
  <c r="N25"/>
  <c r="M25"/>
  <c r="P24"/>
  <c r="O24"/>
  <c r="N24"/>
  <c r="M24"/>
  <c r="P23"/>
  <c r="O23"/>
  <c r="N23"/>
  <c r="M23"/>
  <c r="P22"/>
  <c r="O22"/>
  <c r="N22"/>
  <c r="M22"/>
  <c r="P21"/>
  <c r="O21"/>
  <c r="N21"/>
  <c r="M21"/>
  <c r="P20"/>
  <c r="O20"/>
  <c r="N20"/>
  <c r="M20"/>
  <c r="P17"/>
  <c r="O17"/>
  <c r="N17"/>
  <c r="M17"/>
  <c r="P16"/>
  <c r="O16"/>
  <c r="N16"/>
  <c r="M16"/>
  <c r="P15"/>
  <c r="O15"/>
  <c r="N15"/>
  <c r="M15"/>
  <c r="P14"/>
  <c r="O14"/>
  <c r="N14"/>
  <c r="M14"/>
  <c r="P13"/>
  <c r="O13"/>
  <c r="N13"/>
  <c r="M13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7"/>
  <c r="O7"/>
  <c r="N7"/>
  <c r="M7"/>
  <c r="P10" i="67"/>
  <c r="O10"/>
  <c r="N10"/>
  <c r="M10"/>
  <c r="P9"/>
  <c r="O9"/>
  <c r="N9"/>
  <c r="M9"/>
  <c r="P8"/>
  <c r="O8"/>
  <c r="N8"/>
  <c r="M8"/>
  <c r="P7"/>
  <c r="O7"/>
  <c r="N7"/>
  <c r="M7"/>
  <c r="P8" i="158"/>
  <c r="O8"/>
  <c r="N8"/>
  <c r="M8"/>
  <c r="P7"/>
  <c r="O7"/>
  <c r="N7"/>
  <c r="M7"/>
  <c r="P8" i="65"/>
  <c r="O8"/>
  <c r="N8"/>
  <c r="M8"/>
  <c r="P7"/>
  <c r="O7"/>
  <c r="N7"/>
  <c r="M7"/>
  <c r="P20" i="168"/>
  <c r="O20"/>
  <c r="N20"/>
  <c r="M20"/>
  <c r="P19"/>
  <c r="O19"/>
  <c r="N19"/>
  <c r="M19"/>
  <c r="P16"/>
  <c r="O16"/>
  <c r="N16"/>
  <c r="M16"/>
  <c r="P15"/>
  <c r="O15"/>
  <c r="N15"/>
  <c r="M15"/>
  <c r="P14"/>
  <c r="O14"/>
  <c r="N14"/>
  <c r="M14"/>
  <c r="P13"/>
  <c r="O13"/>
  <c r="N13"/>
  <c r="M13"/>
  <c r="P10"/>
  <c r="O10"/>
  <c r="N10"/>
  <c r="M10"/>
  <c r="P9"/>
  <c r="O9"/>
  <c r="N9"/>
  <c r="M9"/>
  <c r="P8"/>
  <c r="O8"/>
  <c r="N8"/>
  <c r="M8"/>
  <c r="P7"/>
  <c r="O7"/>
  <c r="N7"/>
  <c r="M7"/>
  <c r="P45" i="31"/>
  <c r="O45"/>
  <c r="N45"/>
  <c r="M45"/>
  <c r="P44"/>
  <c r="O44"/>
  <c r="N44"/>
  <c r="M44"/>
  <c r="P41"/>
  <c r="O41"/>
  <c r="N41"/>
  <c r="M41"/>
  <c r="P40"/>
  <c r="O40"/>
  <c r="N40"/>
  <c r="M40"/>
  <c r="P39"/>
  <c r="O39"/>
  <c r="N39"/>
  <c r="M39"/>
  <c r="P38"/>
  <c r="O38"/>
  <c r="N38"/>
  <c r="M38"/>
  <c r="P35"/>
  <c r="O35"/>
  <c r="N35"/>
  <c r="M35"/>
  <c r="P34"/>
  <c r="O34"/>
  <c r="N34"/>
  <c r="M34"/>
  <c r="P31"/>
  <c r="O31"/>
  <c r="N31"/>
  <c r="M31"/>
  <c r="P30"/>
  <c r="O30"/>
  <c r="N30"/>
  <c r="M30"/>
  <c r="P27"/>
  <c r="O27"/>
  <c r="N27"/>
  <c r="M27"/>
  <c r="P26"/>
  <c r="O26"/>
  <c r="N26"/>
  <c r="M26"/>
  <c r="P23"/>
  <c r="O23"/>
  <c r="N23"/>
  <c r="M23"/>
  <c r="P22"/>
  <c r="O22"/>
  <c r="N22"/>
  <c r="M22"/>
  <c r="P19"/>
  <c r="O19"/>
  <c r="N19"/>
  <c r="M19"/>
  <c r="P18"/>
  <c r="O18"/>
  <c r="N18"/>
  <c r="M18"/>
  <c r="P17"/>
  <c r="O17"/>
  <c r="N17"/>
  <c r="M17"/>
  <c r="P16"/>
  <c r="O16"/>
  <c r="N16"/>
  <c r="M16"/>
  <c r="P15"/>
  <c r="O15"/>
  <c r="N15"/>
  <c r="M15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20" i="169"/>
  <c r="O20"/>
  <c r="N20"/>
  <c r="M20"/>
  <c r="P19"/>
  <c r="O19"/>
  <c r="N19"/>
  <c r="M19"/>
  <c r="P16"/>
  <c r="O16"/>
  <c r="N16"/>
  <c r="M16"/>
  <c r="P15"/>
  <c r="O15"/>
  <c r="N15"/>
  <c r="M15"/>
  <c r="P14"/>
  <c r="O14"/>
  <c r="N14"/>
  <c r="M14"/>
  <c r="P13"/>
  <c r="O13"/>
  <c r="N13"/>
  <c r="M13"/>
  <c r="P10"/>
  <c r="O10"/>
  <c r="N10"/>
  <c r="M10"/>
  <c r="P9"/>
  <c r="O9"/>
  <c r="N9"/>
  <c r="M9"/>
  <c r="P8"/>
  <c r="O8"/>
  <c r="N8"/>
  <c r="M8"/>
  <c r="P7"/>
  <c r="O7"/>
  <c r="N7"/>
  <c r="M7"/>
  <c r="P8" i="172"/>
  <c r="O8"/>
  <c r="N8"/>
  <c r="M8"/>
  <c r="P7"/>
  <c r="O7"/>
  <c r="N7"/>
  <c r="M7"/>
  <c r="P20" i="171"/>
  <c r="O20"/>
  <c r="N20"/>
  <c r="M20"/>
  <c r="P19"/>
  <c r="O19"/>
  <c r="N19"/>
  <c r="M19"/>
  <c r="P16"/>
  <c r="O16"/>
  <c r="N16"/>
  <c r="M16"/>
  <c r="P15"/>
  <c r="O15"/>
  <c r="N15"/>
  <c r="M15"/>
  <c r="P14"/>
  <c r="O14"/>
  <c r="N14"/>
  <c r="M14"/>
  <c r="P13"/>
  <c r="O13"/>
  <c r="N13"/>
  <c r="M13"/>
  <c r="P10"/>
  <c r="O10"/>
  <c r="N10"/>
  <c r="M10"/>
  <c r="P9"/>
  <c r="O9"/>
  <c r="N9"/>
  <c r="M9"/>
  <c r="P8"/>
  <c r="O8"/>
  <c r="N8"/>
  <c r="M8"/>
  <c r="P7"/>
  <c r="O7"/>
  <c r="N7"/>
  <c r="M7"/>
  <c r="P20" i="170"/>
  <c r="O20"/>
  <c r="N20"/>
  <c r="M20"/>
  <c r="P19"/>
  <c r="O19"/>
  <c r="N19"/>
  <c r="M19"/>
  <c r="P16"/>
  <c r="O16"/>
  <c r="N16"/>
  <c r="M16"/>
  <c r="P15"/>
  <c r="O15"/>
  <c r="N15"/>
  <c r="M15"/>
  <c r="P14"/>
  <c r="O14"/>
  <c r="N14"/>
  <c r="M14"/>
  <c r="P13"/>
  <c r="O13"/>
  <c r="N13"/>
  <c r="M13"/>
  <c r="P10"/>
  <c r="O10"/>
  <c r="N10"/>
  <c r="M10"/>
  <c r="P9"/>
  <c r="O9"/>
  <c r="N9"/>
  <c r="M9"/>
  <c r="P8"/>
  <c r="O8"/>
  <c r="N8"/>
  <c r="M8"/>
  <c r="P7"/>
  <c r="O7"/>
  <c r="N7"/>
  <c r="M7"/>
  <c r="P55" i="2"/>
  <c r="O55"/>
  <c r="N55"/>
  <c r="M55"/>
  <c r="P54"/>
  <c r="O54"/>
  <c r="N54"/>
  <c r="M54"/>
  <c r="P53"/>
  <c r="O53"/>
  <c r="N53"/>
  <c r="M53"/>
  <c r="P52"/>
  <c r="O52"/>
  <c r="N52"/>
  <c r="M52"/>
  <c r="P51"/>
  <c r="O51"/>
  <c r="N51"/>
  <c r="M51"/>
  <c r="P50"/>
  <c r="O50"/>
  <c r="N50"/>
  <c r="M50"/>
  <c r="P49"/>
  <c r="O49"/>
  <c r="N49"/>
  <c r="M49"/>
  <c r="P48"/>
  <c r="O48"/>
  <c r="N48"/>
  <c r="M48"/>
  <c r="P47"/>
  <c r="O47"/>
  <c r="N47"/>
  <c r="M47"/>
  <c r="P44"/>
  <c r="O44"/>
  <c r="N44"/>
  <c r="M44"/>
  <c r="P43"/>
  <c r="O43"/>
  <c r="N43"/>
  <c r="M43"/>
  <c r="P42"/>
  <c r="O42"/>
  <c r="N42"/>
  <c r="M42"/>
  <c r="P41"/>
  <c r="O41"/>
  <c r="N41"/>
  <c r="M41"/>
  <c r="P40"/>
  <c r="O40"/>
  <c r="N40"/>
  <c r="M40"/>
  <c r="P39"/>
  <c r="O39"/>
  <c r="N39"/>
  <c r="M39"/>
  <c r="P38"/>
  <c r="O38"/>
  <c r="N38"/>
  <c r="M38"/>
  <c r="P37"/>
  <c r="O37"/>
  <c r="N37"/>
  <c r="M37"/>
  <c r="P36"/>
  <c r="O36"/>
  <c r="N36"/>
  <c r="M36"/>
  <c r="P35"/>
  <c r="O35"/>
  <c r="N35"/>
  <c r="M35"/>
  <c r="P34"/>
  <c r="O34"/>
  <c r="N34"/>
  <c r="M34"/>
  <c r="P31"/>
  <c r="O31"/>
  <c r="N31"/>
  <c r="M31"/>
  <c r="P30"/>
  <c r="O30"/>
  <c r="N30"/>
  <c r="M30"/>
  <c r="P29"/>
  <c r="O29"/>
  <c r="N29"/>
  <c r="M29"/>
  <c r="P28"/>
  <c r="O28"/>
  <c r="N28"/>
  <c r="M28"/>
  <c r="P27"/>
  <c r="O27"/>
  <c r="N27"/>
  <c r="M27"/>
  <c r="P26"/>
  <c r="O26"/>
  <c r="N26"/>
  <c r="M26"/>
  <c r="P25"/>
  <c r="O25"/>
  <c r="N25"/>
  <c r="M25"/>
  <c r="P24"/>
  <c r="O24"/>
  <c r="N24"/>
  <c r="M24"/>
  <c r="P23"/>
  <c r="O23"/>
  <c r="N23"/>
  <c r="M23"/>
  <c r="P22"/>
  <c r="O22"/>
  <c r="N22"/>
  <c r="M22"/>
  <c r="P21"/>
  <c r="O21"/>
  <c r="N21"/>
  <c r="M21"/>
  <c r="P18"/>
  <c r="O18"/>
  <c r="N18"/>
  <c r="M18"/>
  <c r="P17"/>
  <c r="O17"/>
  <c r="N17"/>
  <c r="M17"/>
  <c r="P16"/>
  <c r="O16"/>
  <c r="N16"/>
  <c r="M16"/>
  <c r="P15"/>
  <c r="O15"/>
  <c r="N15"/>
  <c r="M15"/>
  <c r="P14"/>
  <c r="O14"/>
  <c r="N14"/>
  <c r="M14"/>
  <c r="P13"/>
  <c r="O13"/>
  <c r="N13"/>
  <c r="M13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58" i="60"/>
  <c r="O58"/>
  <c r="N58"/>
  <c r="M58"/>
  <c r="P57"/>
  <c r="O57"/>
  <c r="N57"/>
  <c r="M57"/>
  <c r="P54"/>
  <c r="O54"/>
  <c r="N54"/>
  <c r="M54"/>
  <c r="P53"/>
  <c r="O53"/>
  <c r="N53"/>
  <c r="M53"/>
  <c r="P52"/>
  <c r="O52"/>
  <c r="N52"/>
  <c r="M52"/>
  <c r="P51"/>
  <c r="O51"/>
  <c r="N51"/>
  <c r="M51"/>
  <c r="P48"/>
  <c r="O48"/>
  <c r="N48"/>
  <c r="M48"/>
  <c r="P47"/>
  <c r="O47"/>
  <c r="N47"/>
  <c r="M47"/>
  <c r="P46"/>
  <c r="O46"/>
  <c r="N46"/>
  <c r="M46"/>
  <c r="P45"/>
  <c r="O45"/>
  <c r="N45"/>
  <c r="M45"/>
  <c r="P44"/>
  <c r="O44"/>
  <c r="N44"/>
  <c r="M44"/>
  <c r="P43"/>
  <c r="O43"/>
  <c r="N43"/>
  <c r="M43"/>
  <c r="P42"/>
  <c r="O42"/>
  <c r="N42"/>
  <c r="M42"/>
  <c r="P41"/>
  <c r="O41"/>
  <c r="N41"/>
  <c r="M41"/>
  <c r="P38"/>
  <c r="O38"/>
  <c r="N38"/>
  <c r="M38"/>
  <c r="P37"/>
  <c r="O37"/>
  <c r="N37"/>
  <c r="M37"/>
  <c r="P36"/>
  <c r="O36"/>
  <c r="N36"/>
  <c r="M36"/>
  <c r="P35"/>
  <c r="O35"/>
  <c r="N35"/>
  <c r="M35"/>
  <c r="P32"/>
  <c r="O32"/>
  <c r="N32"/>
  <c r="M32"/>
  <c r="P31"/>
  <c r="O31"/>
  <c r="N31"/>
  <c r="M31"/>
  <c r="P30"/>
  <c r="O30"/>
  <c r="N30"/>
  <c r="M30"/>
  <c r="P29"/>
  <c r="O29"/>
  <c r="N29"/>
  <c r="M29"/>
  <c r="P26"/>
  <c r="O26"/>
  <c r="N26"/>
  <c r="M26"/>
  <c r="P25"/>
  <c r="O25"/>
  <c r="N25"/>
  <c r="M25"/>
  <c r="P24"/>
  <c r="O24"/>
  <c r="N24"/>
  <c r="M24"/>
  <c r="P23"/>
  <c r="O23"/>
  <c r="N23"/>
  <c r="M23"/>
  <c r="P20"/>
  <c r="O20"/>
  <c r="N20"/>
  <c r="M20"/>
  <c r="P19"/>
  <c r="O19"/>
  <c r="N19"/>
  <c r="M19"/>
  <c r="P18"/>
  <c r="O18"/>
  <c r="N18"/>
  <c r="M18"/>
  <c r="P17"/>
  <c r="O17"/>
  <c r="N17"/>
  <c r="M17"/>
  <c r="P14"/>
  <c r="O14"/>
  <c r="N14"/>
  <c r="M14"/>
  <c r="P13"/>
  <c r="O13"/>
  <c r="N13"/>
  <c r="M13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7"/>
  <c r="O7"/>
  <c r="N7"/>
  <c r="M7"/>
  <c r="P39" i="54"/>
  <c r="O39"/>
  <c r="N39"/>
  <c r="M39"/>
  <c r="P38"/>
  <c r="O38"/>
  <c r="N38"/>
  <c r="M38"/>
  <c r="P37"/>
  <c r="O37"/>
  <c r="N37"/>
  <c r="M37"/>
  <c r="P36"/>
  <c r="O36"/>
  <c r="N36"/>
  <c r="M36"/>
  <c r="P33"/>
  <c r="O33"/>
  <c r="N33"/>
  <c r="M33"/>
  <c r="P32"/>
  <c r="O32"/>
  <c r="N32"/>
  <c r="M32"/>
  <c r="P31"/>
  <c r="O31"/>
  <c r="N31"/>
  <c r="M31"/>
  <c r="P30"/>
  <c r="O30"/>
  <c r="N30"/>
  <c r="M30"/>
  <c r="P29"/>
  <c r="O29"/>
  <c r="N29"/>
  <c r="M29"/>
  <c r="P26"/>
  <c r="O26"/>
  <c r="N26"/>
  <c r="M26"/>
  <c r="P25"/>
  <c r="O25"/>
  <c r="N25"/>
  <c r="M25"/>
  <c r="P24"/>
  <c r="O24"/>
  <c r="N24"/>
  <c r="M24"/>
  <c r="P23"/>
  <c r="O23"/>
  <c r="N23"/>
  <c r="M23"/>
  <c r="P22"/>
  <c r="O22"/>
  <c r="N22"/>
  <c r="M22"/>
  <c r="P19"/>
  <c r="O19"/>
  <c r="N19"/>
  <c r="M19"/>
  <c r="P18"/>
  <c r="O18"/>
  <c r="N18"/>
  <c r="M18"/>
  <c r="P17"/>
  <c r="O17"/>
  <c r="N17"/>
  <c r="M17"/>
  <c r="P16"/>
  <c r="O16"/>
  <c r="N16"/>
  <c r="M16"/>
  <c r="P15"/>
  <c r="O15"/>
  <c r="N15"/>
  <c r="M15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38" i="56"/>
  <c r="O38"/>
  <c r="N38"/>
  <c r="M38"/>
  <c r="P37"/>
  <c r="O37"/>
  <c r="N37"/>
  <c r="M37"/>
  <c r="P36"/>
  <c r="O36"/>
  <c r="N36"/>
  <c r="M36"/>
  <c r="P35"/>
  <c r="O35"/>
  <c r="N35"/>
  <c r="M35"/>
  <c r="P32"/>
  <c r="O32"/>
  <c r="N32"/>
  <c r="M32"/>
  <c r="P31"/>
  <c r="O31"/>
  <c r="N31"/>
  <c r="M31"/>
  <c r="P30"/>
  <c r="O30"/>
  <c r="N30"/>
  <c r="M30"/>
  <c r="P29"/>
  <c r="O29"/>
  <c r="N29"/>
  <c r="M29"/>
  <c r="P28"/>
  <c r="O28"/>
  <c r="N28"/>
  <c r="M28"/>
  <c r="P25"/>
  <c r="O25"/>
  <c r="N25"/>
  <c r="M25"/>
  <c r="P24"/>
  <c r="O24"/>
  <c r="N24"/>
  <c r="M24"/>
  <c r="P23"/>
  <c r="O23"/>
  <c r="N23"/>
  <c r="M23"/>
  <c r="P22"/>
  <c r="O22"/>
  <c r="N22"/>
  <c r="M22"/>
  <c r="P21"/>
  <c r="O21"/>
  <c r="N21"/>
  <c r="M21"/>
  <c r="P18"/>
  <c r="O18"/>
  <c r="N18"/>
  <c r="M18"/>
  <c r="P17"/>
  <c r="O17"/>
  <c r="N17"/>
  <c r="M17"/>
  <c r="P16"/>
  <c r="O16"/>
  <c r="N16"/>
  <c r="M16"/>
  <c r="P15"/>
  <c r="O15"/>
  <c r="N15"/>
  <c r="M15"/>
  <c r="P14"/>
  <c r="O14"/>
  <c r="N14"/>
  <c r="M14"/>
  <c r="P11"/>
  <c r="O11"/>
  <c r="N11"/>
  <c r="M11"/>
  <c r="P10"/>
  <c r="O10"/>
  <c r="N10"/>
  <c r="M10"/>
  <c r="P9"/>
  <c r="O9"/>
  <c r="N9"/>
  <c r="M9"/>
  <c r="P8"/>
  <c r="O8"/>
  <c r="N8"/>
  <c r="M8"/>
  <c r="P7"/>
  <c r="O7"/>
  <c r="N7"/>
  <c r="M7"/>
  <c r="P18" i="88"/>
  <c r="O18"/>
  <c r="N18"/>
  <c r="M18"/>
  <c r="P17"/>
  <c r="O17"/>
  <c r="N17"/>
  <c r="M17"/>
  <c r="P16"/>
  <c r="O16"/>
  <c r="N16"/>
  <c r="M16"/>
  <c r="P15"/>
  <c r="O15"/>
  <c r="N15"/>
  <c r="M15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7"/>
  <c r="O7"/>
  <c r="N7"/>
  <c r="M7"/>
  <c r="P52" i="53"/>
  <c r="O52"/>
  <c r="N52"/>
  <c r="M52"/>
  <c r="P51"/>
  <c r="O51"/>
  <c r="N51"/>
  <c r="M51"/>
  <c r="P50"/>
  <c r="O50"/>
  <c r="N50"/>
  <c r="M50"/>
  <c r="P49"/>
  <c r="O49"/>
  <c r="N49"/>
  <c r="M49"/>
  <c r="P48"/>
  <c r="O48"/>
  <c r="N48"/>
  <c r="M48"/>
  <c r="P47"/>
  <c r="O47"/>
  <c r="N47"/>
  <c r="M47"/>
  <c r="P44"/>
  <c r="O44"/>
  <c r="N44"/>
  <c r="M44"/>
  <c r="P43"/>
  <c r="O43"/>
  <c r="N43"/>
  <c r="M43"/>
  <c r="P42"/>
  <c r="O42"/>
  <c r="N42"/>
  <c r="M42"/>
  <c r="P41"/>
  <c r="O41"/>
  <c r="N41"/>
  <c r="M41"/>
  <c r="P40"/>
  <c r="O40"/>
  <c r="N40"/>
  <c r="M40"/>
  <c r="P39"/>
  <c r="O39"/>
  <c r="N39"/>
  <c r="M39"/>
  <c r="P38"/>
  <c r="O38"/>
  <c r="N38"/>
  <c r="M38"/>
  <c r="P37"/>
  <c r="O37"/>
  <c r="N37"/>
  <c r="M37"/>
  <c r="P34"/>
  <c r="O34"/>
  <c r="N34"/>
  <c r="M34"/>
  <c r="P33"/>
  <c r="O33"/>
  <c r="N33"/>
  <c r="M33"/>
  <c r="P32"/>
  <c r="O32"/>
  <c r="N32"/>
  <c r="M32"/>
  <c r="P31"/>
  <c r="O31"/>
  <c r="N31"/>
  <c r="M31"/>
  <c r="P30"/>
  <c r="O30"/>
  <c r="N30"/>
  <c r="M30"/>
  <c r="P29"/>
  <c r="O29"/>
  <c r="N29"/>
  <c r="M29"/>
  <c r="P28"/>
  <c r="O28"/>
  <c r="N28"/>
  <c r="M28"/>
  <c r="P27"/>
  <c r="O27"/>
  <c r="N27"/>
  <c r="M27"/>
  <c r="P24"/>
  <c r="O24"/>
  <c r="N24"/>
  <c r="M24"/>
  <c r="P23"/>
  <c r="O23"/>
  <c r="N23"/>
  <c r="M23"/>
  <c r="P22"/>
  <c r="O22"/>
  <c r="N22"/>
  <c r="M22"/>
  <c r="P21"/>
  <c r="O21"/>
  <c r="N21"/>
  <c r="M21"/>
  <c r="P20"/>
  <c r="O20"/>
  <c r="N20"/>
  <c r="M20"/>
  <c r="P19"/>
  <c r="O19"/>
  <c r="N19"/>
  <c r="M19"/>
  <c r="P18"/>
  <c r="O18"/>
  <c r="N18"/>
  <c r="M18"/>
  <c r="P17"/>
  <c r="O17"/>
  <c r="N17"/>
  <c r="M17"/>
  <c r="P14"/>
  <c r="O14"/>
  <c r="N14"/>
  <c r="M14"/>
  <c r="P13"/>
  <c r="O13"/>
  <c r="N13"/>
  <c r="M13"/>
  <c r="P12"/>
  <c r="O12"/>
  <c r="N12"/>
  <c r="M12"/>
  <c r="P11"/>
  <c r="O11"/>
  <c r="N11"/>
  <c r="M11"/>
  <c r="P10"/>
  <c r="O10"/>
  <c r="N10"/>
  <c r="M10"/>
  <c r="P9"/>
  <c r="O9"/>
  <c r="N9"/>
  <c r="M9"/>
  <c r="P8"/>
  <c r="O8"/>
  <c r="N8"/>
  <c r="M8"/>
  <c r="P7"/>
  <c r="O7"/>
  <c r="N7"/>
  <c r="M7"/>
  <c r="P33" i="52"/>
  <c r="O33"/>
  <c r="N33"/>
  <c r="M33"/>
  <c r="P32"/>
  <c r="O32"/>
  <c r="N32"/>
  <c r="M32"/>
  <c r="P31"/>
  <c r="O31"/>
  <c r="N31"/>
  <c r="M31"/>
  <c r="P28"/>
  <c r="O28"/>
  <c r="N28"/>
  <c r="M28"/>
  <c r="P27"/>
  <c r="O27"/>
  <c r="N27"/>
  <c r="M27"/>
  <c r="P26"/>
  <c r="O26"/>
  <c r="N26"/>
  <c r="M26"/>
  <c r="P25"/>
  <c r="O25"/>
  <c r="N25"/>
  <c r="M25"/>
  <c r="P22"/>
  <c r="O22"/>
  <c r="N22"/>
  <c r="M22"/>
  <c r="P21"/>
  <c r="O21"/>
  <c r="N21"/>
  <c r="M21"/>
  <c r="P20"/>
  <c r="O20"/>
  <c r="N20"/>
  <c r="M20"/>
  <c r="P19"/>
  <c r="O19"/>
  <c r="N19"/>
  <c r="M19"/>
  <c r="P16"/>
  <c r="O16"/>
  <c r="N16"/>
  <c r="M16"/>
  <c r="P15"/>
  <c r="O15"/>
  <c r="N15"/>
  <c r="M15"/>
  <c r="P14"/>
  <c r="O14"/>
  <c r="N14"/>
  <c r="M14"/>
  <c r="P13"/>
  <c r="O13"/>
  <c r="N13"/>
  <c r="M13"/>
  <c r="P10"/>
  <c r="O10"/>
  <c r="N10"/>
  <c r="M10"/>
  <c r="P9"/>
  <c r="O9"/>
  <c r="N9"/>
  <c r="M9"/>
  <c r="P8"/>
  <c r="O8"/>
  <c r="N8"/>
  <c r="M8"/>
  <c r="P7"/>
  <c r="O7"/>
  <c r="N7"/>
  <c r="M7"/>
  <c r="P34"/>
  <c r="O34"/>
  <c r="N34"/>
  <c r="M34"/>
  <c r="P54" i="53"/>
  <c r="O54"/>
  <c r="N54"/>
  <c r="M54"/>
  <c r="P53"/>
  <c r="O53"/>
  <c r="N53"/>
  <c r="M53"/>
  <c r="P9" i="55"/>
  <c r="O9"/>
  <c r="N9"/>
  <c r="M9"/>
  <c r="P8"/>
  <c r="O8"/>
  <c r="N8"/>
  <c r="M8"/>
  <c r="P20" i="88"/>
  <c r="O20"/>
  <c r="N20"/>
  <c r="M20"/>
  <c r="P19"/>
  <c r="O19"/>
  <c r="N19"/>
  <c r="M19"/>
  <c r="P39" i="56"/>
  <c r="O39"/>
  <c r="N39"/>
  <c r="M39"/>
  <c r="P40" i="54"/>
  <c r="O40"/>
  <c r="N40"/>
  <c r="M40"/>
  <c r="O8" i="57"/>
  <c r="N8"/>
  <c r="M8"/>
  <c r="L8"/>
  <c r="P60" i="60"/>
  <c r="O60"/>
  <c r="N60"/>
  <c r="M60"/>
  <c r="P59"/>
  <c r="O59"/>
  <c r="N59"/>
  <c r="M59"/>
  <c r="P56" i="2"/>
  <c r="O56"/>
  <c r="N56"/>
  <c r="M56"/>
  <c r="P22" i="170"/>
  <c r="O22"/>
  <c r="N22"/>
  <c r="M22"/>
  <c r="P21"/>
  <c r="O21"/>
  <c r="N21"/>
  <c r="M21"/>
  <c r="P22" i="171"/>
  <c r="O22"/>
  <c r="N22"/>
  <c r="M22"/>
  <c r="P21"/>
  <c r="O21"/>
  <c r="N21"/>
  <c r="M21"/>
  <c r="P10" i="172"/>
  <c r="O10"/>
  <c r="N10"/>
  <c r="M10"/>
  <c r="P9"/>
  <c r="O9"/>
  <c r="N9"/>
  <c r="M9"/>
  <c r="P22" i="169"/>
  <c r="O22"/>
  <c r="N22"/>
  <c r="M22"/>
  <c r="P21"/>
  <c r="O21"/>
  <c r="N21"/>
  <c r="M21"/>
  <c r="P47" i="31"/>
  <c r="O47"/>
  <c r="N47"/>
  <c r="M47"/>
  <c r="P46"/>
  <c r="O46"/>
  <c r="N46"/>
  <c r="M46"/>
  <c r="P22" i="168"/>
  <c r="O22"/>
  <c r="N22"/>
  <c r="M22"/>
  <c r="P21"/>
  <c r="O21"/>
  <c r="N21"/>
  <c r="M21"/>
  <c r="P10" i="65"/>
  <c r="O10"/>
  <c r="N10"/>
  <c r="M10"/>
  <c r="P9"/>
  <c r="O9"/>
  <c r="N9"/>
  <c r="M9"/>
  <c r="P10" i="158"/>
  <c r="O10"/>
  <c r="N10"/>
  <c r="M10"/>
  <c r="P9"/>
  <c r="O9"/>
  <c r="N9"/>
  <c r="M9"/>
  <c r="P12" i="67"/>
  <c r="O12"/>
  <c r="N12"/>
  <c r="M12"/>
  <c r="P11"/>
  <c r="O11"/>
  <c r="N11"/>
  <c r="M11"/>
  <c r="P56" i="4"/>
  <c r="O56"/>
  <c r="N56"/>
  <c r="M56"/>
  <c r="P55"/>
  <c r="O55"/>
  <c r="N55"/>
  <c r="M55"/>
  <c r="P36" i="12"/>
  <c r="O36"/>
  <c r="N36"/>
  <c r="M36"/>
  <c r="P35"/>
  <c r="O35"/>
  <c r="N35"/>
  <c r="M35"/>
  <c r="P52" i="66"/>
  <c r="O52"/>
  <c r="N52"/>
  <c r="M52"/>
  <c r="P51"/>
  <c r="O51"/>
  <c r="N51"/>
  <c r="M51"/>
  <c r="P16" i="13"/>
  <c r="O16"/>
  <c r="N16"/>
  <c r="M16"/>
  <c r="P15"/>
  <c r="O15"/>
  <c r="N15"/>
  <c r="M15"/>
  <c r="P97" i="3"/>
  <c r="O97"/>
  <c r="N97"/>
  <c r="M97"/>
  <c r="N19" i="91"/>
  <c r="M19"/>
  <c r="L19"/>
  <c r="K19"/>
  <c r="N18"/>
  <c r="M18"/>
  <c r="L18"/>
  <c r="K18"/>
  <c r="M7" i="190"/>
  <c r="L7"/>
  <c r="K7"/>
  <c r="J7"/>
  <c r="M16" i="76"/>
  <c r="L16"/>
  <c r="K16"/>
  <c r="J16"/>
  <c r="M15"/>
  <c r="L15"/>
  <c r="K15"/>
  <c r="J15"/>
  <c r="M14"/>
  <c r="L14"/>
  <c r="K14"/>
  <c r="J14"/>
  <c r="M13"/>
  <c r="L13"/>
  <c r="K13"/>
  <c r="J13"/>
  <c r="M12"/>
  <c r="L12"/>
  <c r="K12"/>
  <c r="J12"/>
  <c r="M11"/>
  <c r="L11"/>
  <c r="K11"/>
  <c r="J11"/>
  <c r="M47" i="187"/>
  <c r="L47"/>
  <c r="K47"/>
  <c r="J47"/>
  <c r="M46"/>
  <c r="L46"/>
  <c r="K46"/>
  <c r="J46"/>
  <c r="M45"/>
  <c r="L45"/>
  <c r="K45"/>
  <c r="J45"/>
  <c r="M44"/>
  <c r="L44"/>
  <c r="K44"/>
  <c r="J44"/>
  <c r="M43"/>
  <c r="L43"/>
  <c r="K43"/>
  <c r="J43"/>
  <c r="M40"/>
  <c r="L40"/>
  <c r="K40"/>
  <c r="J40"/>
  <c r="M39"/>
  <c r="L39"/>
  <c r="K39"/>
  <c r="J39"/>
  <c r="M38"/>
  <c r="L38"/>
  <c r="K38"/>
  <c r="J38"/>
  <c r="M37"/>
  <c r="L37"/>
  <c r="K37"/>
  <c r="J37"/>
  <c r="M36"/>
  <c r="L36"/>
  <c r="K36"/>
  <c r="J36"/>
  <c r="M33"/>
  <c r="L33"/>
  <c r="K33"/>
  <c r="J33"/>
  <c r="M32"/>
  <c r="L32"/>
  <c r="K32"/>
  <c r="J32"/>
  <c r="M31"/>
  <c r="L31"/>
  <c r="K31"/>
  <c r="J31"/>
  <c r="M30"/>
  <c r="L30"/>
  <c r="K30"/>
  <c r="J30"/>
  <c r="M29"/>
  <c r="L29"/>
  <c r="K29"/>
  <c r="J29"/>
  <c r="M26"/>
  <c r="L26"/>
  <c r="K26"/>
  <c r="J26"/>
  <c r="M25"/>
  <c r="L25"/>
  <c r="K25"/>
  <c r="J25"/>
  <c r="M24"/>
  <c r="L24"/>
  <c r="K24"/>
  <c r="J24"/>
  <c r="M23"/>
  <c r="L23"/>
  <c r="K23"/>
  <c r="J23"/>
  <c r="M22"/>
  <c r="L22"/>
  <c r="K22"/>
  <c r="J22"/>
  <c r="M19"/>
  <c r="L19"/>
  <c r="K19"/>
  <c r="J19"/>
  <c r="M18"/>
  <c r="L18"/>
  <c r="K18"/>
  <c r="J18"/>
  <c r="M15"/>
  <c r="L15"/>
  <c r="K15"/>
  <c r="J15"/>
  <c r="M14"/>
  <c r="L14"/>
  <c r="K14"/>
  <c r="J14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L7" i="184"/>
  <c r="K7"/>
  <c r="J7"/>
  <c r="I7"/>
  <c r="O71" i="181"/>
  <c r="N71"/>
  <c r="M71"/>
  <c r="L71"/>
  <c r="O70"/>
  <c r="N70"/>
  <c r="M70"/>
  <c r="L70"/>
  <c r="O69"/>
  <c r="N69"/>
  <c r="M69"/>
  <c r="L69"/>
  <c r="O66"/>
  <c r="N66"/>
  <c r="M66"/>
  <c r="L66"/>
  <c r="O65"/>
  <c r="N65"/>
  <c r="M65"/>
  <c r="L65"/>
  <c r="O64"/>
  <c r="N64"/>
  <c r="M64"/>
  <c r="L64"/>
  <c r="O61"/>
  <c r="N61"/>
  <c r="M61"/>
  <c r="L61"/>
  <c r="O60"/>
  <c r="N60"/>
  <c r="M60"/>
  <c r="L60"/>
  <c r="O59"/>
  <c r="N59"/>
  <c r="M59"/>
  <c r="L59"/>
  <c r="O58"/>
  <c r="N58"/>
  <c r="M58"/>
  <c r="L58"/>
  <c r="O55"/>
  <c r="N55"/>
  <c r="M55"/>
  <c r="L55"/>
  <c r="O54"/>
  <c r="N54"/>
  <c r="M54"/>
  <c r="L54"/>
  <c r="O53"/>
  <c r="N53"/>
  <c r="M53"/>
  <c r="L53"/>
  <c r="O50"/>
  <c r="N50"/>
  <c r="M50"/>
  <c r="L50"/>
  <c r="O49"/>
  <c r="N49"/>
  <c r="M49"/>
  <c r="L49"/>
  <c r="O48"/>
  <c r="N48"/>
  <c r="M48"/>
  <c r="L48"/>
  <c r="O45"/>
  <c r="N45"/>
  <c r="M45"/>
  <c r="L45"/>
  <c r="O44"/>
  <c r="N44"/>
  <c r="M44"/>
  <c r="L44"/>
  <c r="O43"/>
  <c r="N43"/>
  <c r="M43"/>
  <c r="L43"/>
  <c r="O40"/>
  <c r="N40"/>
  <c r="M40"/>
  <c r="L40"/>
  <c r="O39"/>
  <c r="N39"/>
  <c r="M39"/>
  <c r="L39"/>
  <c r="O38"/>
  <c r="N38"/>
  <c r="M38"/>
  <c r="L38"/>
  <c r="O35"/>
  <c r="N35"/>
  <c r="M35"/>
  <c r="L35"/>
  <c r="O34"/>
  <c r="N34"/>
  <c r="M34"/>
  <c r="L34"/>
  <c r="O33"/>
  <c r="N33"/>
  <c r="M33"/>
  <c r="L33"/>
  <c r="O30"/>
  <c r="N30"/>
  <c r="M30"/>
  <c r="L30"/>
  <c r="O29"/>
  <c r="N29"/>
  <c r="M29"/>
  <c r="L29"/>
  <c r="O28"/>
  <c r="N28"/>
  <c r="M28"/>
  <c r="L28"/>
  <c r="O25"/>
  <c r="N25"/>
  <c r="M25"/>
  <c r="L25"/>
  <c r="O24"/>
  <c r="N24"/>
  <c r="M24"/>
  <c r="L24"/>
  <c r="O23"/>
  <c r="N23"/>
  <c r="M23"/>
  <c r="L23"/>
  <c r="O20"/>
  <c r="N20"/>
  <c r="M20"/>
  <c r="L20"/>
  <c r="O19"/>
  <c r="N19"/>
  <c r="M19"/>
  <c r="L19"/>
  <c r="O18"/>
  <c r="N18"/>
  <c r="M18"/>
  <c r="L18"/>
  <c r="O15"/>
  <c r="N15"/>
  <c r="M15"/>
  <c r="L15"/>
  <c r="O14"/>
  <c r="N14"/>
  <c r="M14"/>
  <c r="L14"/>
  <c r="O13"/>
  <c r="N13"/>
  <c r="M13"/>
  <c r="L13"/>
  <c r="O10"/>
  <c r="N10"/>
  <c r="M10"/>
  <c r="L10"/>
  <c r="O9"/>
  <c r="N9"/>
  <c r="M9"/>
  <c r="L9"/>
  <c r="O8"/>
  <c r="N8"/>
  <c r="M8"/>
  <c r="L8"/>
  <c r="O7"/>
  <c r="N7"/>
  <c r="M7"/>
  <c r="L7"/>
  <c r="M8" i="178"/>
  <c r="L8"/>
  <c r="K8"/>
  <c r="J8"/>
  <c r="M7"/>
  <c r="L7"/>
  <c r="K7"/>
  <c r="J7"/>
  <c r="M28" i="36"/>
  <c r="L28"/>
  <c r="K28"/>
  <c r="J28"/>
  <c r="M27"/>
  <c r="L27"/>
  <c r="K27"/>
  <c r="J27"/>
  <c r="M24"/>
  <c r="L24"/>
  <c r="K24"/>
  <c r="J24"/>
  <c r="M23"/>
  <c r="L23"/>
  <c r="K23"/>
  <c r="J23"/>
  <c r="O11" i="175"/>
  <c r="N11"/>
  <c r="M11"/>
  <c r="L11"/>
  <c r="O10"/>
  <c r="N10"/>
  <c r="M10"/>
  <c r="L10"/>
  <c r="O8"/>
  <c r="N8"/>
  <c r="M8"/>
  <c r="L8"/>
  <c r="O7"/>
  <c r="N7"/>
  <c r="M7"/>
  <c r="L7"/>
  <c r="M42" i="73"/>
  <c r="L42"/>
  <c r="K42"/>
  <c r="J42"/>
  <c r="J8"/>
  <c r="K8"/>
  <c r="L8"/>
  <c r="M8"/>
  <c r="J9"/>
  <c r="K9"/>
  <c r="L9"/>
  <c r="M9"/>
  <c r="J10"/>
  <c r="K10"/>
  <c r="L10"/>
  <c r="M10"/>
  <c r="J11"/>
  <c r="K11"/>
  <c r="L11"/>
  <c r="M11"/>
  <c r="J12"/>
  <c r="K12"/>
  <c r="L12"/>
  <c r="M12"/>
  <c r="J13"/>
  <c r="K13"/>
  <c r="L13"/>
  <c r="M13"/>
  <c r="J14"/>
  <c r="K14"/>
  <c r="L14"/>
  <c r="M14"/>
  <c r="J15"/>
  <c r="K15"/>
  <c r="L15"/>
  <c r="M15"/>
  <c r="J16"/>
  <c r="K16"/>
  <c r="L16"/>
  <c r="M16"/>
  <c r="J17"/>
  <c r="K17"/>
  <c r="L17"/>
  <c r="M17"/>
  <c r="J18"/>
  <c r="K18"/>
  <c r="L18"/>
  <c r="M18"/>
  <c r="J19"/>
  <c r="K19"/>
  <c r="L19"/>
  <c r="M19"/>
  <c r="J20"/>
  <c r="K20"/>
  <c r="L20"/>
  <c r="M20"/>
  <c r="J21"/>
  <c r="K21"/>
  <c r="L21"/>
  <c r="M21"/>
  <c r="J22"/>
  <c r="K22"/>
  <c r="L22"/>
  <c r="M22"/>
  <c r="J23"/>
  <c r="K23"/>
  <c r="L23"/>
  <c r="M23"/>
  <c r="J24"/>
  <c r="K24"/>
  <c r="L24"/>
  <c r="M24"/>
  <c r="J25"/>
  <c r="K25"/>
  <c r="L25"/>
  <c r="M25"/>
  <c r="J26"/>
  <c r="K26"/>
  <c r="L26"/>
  <c r="M26"/>
  <c r="J27"/>
  <c r="K27"/>
  <c r="L27"/>
  <c r="M27"/>
  <c r="J28"/>
  <c r="K28"/>
  <c r="L28"/>
  <c r="M28"/>
  <c r="J29"/>
  <c r="K29"/>
  <c r="L29"/>
  <c r="M29"/>
  <c r="J30"/>
  <c r="K30"/>
  <c r="L30"/>
  <c r="M30"/>
  <c r="J31"/>
  <c r="K31"/>
  <c r="L31"/>
  <c r="M31"/>
  <c r="J32"/>
  <c r="K32"/>
  <c r="L32"/>
  <c r="M32"/>
  <c r="J33"/>
  <c r="K33"/>
  <c r="L33"/>
  <c r="M33"/>
  <c r="J34"/>
  <c r="K34"/>
  <c r="L34"/>
  <c r="M34"/>
  <c r="J35"/>
  <c r="K35"/>
  <c r="L35"/>
  <c r="M35"/>
  <c r="J36"/>
  <c r="K36"/>
  <c r="L36"/>
  <c r="M36"/>
  <c r="J37"/>
  <c r="K37"/>
  <c r="L37"/>
  <c r="M37"/>
  <c r="J38"/>
  <c r="K38"/>
  <c r="L38"/>
  <c r="M38"/>
  <c r="J39"/>
  <c r="K39"/>
  <c r="L39"/>
  <c r="M39"/>
  <c r="J40"/>
  <c r="K40"/>
  <c r="L40"/>
  <c r="M40"/>
  <c r="J41"/>
  <c r="K41"/>
  <c r="L41"/>
  <c r="M41"/>
  <c r="K7"/>
  <c r="L7"/>
  <c r="M7"/>
  <c r="O18" i="99" l="1"/>
  <c r="N18"/>
  <c r="M18"/>
  <c r="L18"/>
  <c r="L10" i="100"/>
  <c r="M10"/>
  <c r="N10"/>
  <c r="O10"/>
  <c r="M16" i="162"/>
  <c r="L16"/>
  <c r="K16"/>
  <c r="J16"/>
  <c r="M15"/>
  <c r="L15"/>
  <c r="K15"/>
  <c r="J15"/>
  <c r="M14"/>
  <c r="L14"/>
  <c r="K14"/>
  <c r="J14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M21" i="161"/>
  <c r="L21"/>
  <c r="K21"/>
  <c r="J21"/>
  <c r="M20"/>
  <c r="L20"/>
  <c r="K20"/>
  <c r="J20"/>
  <c r="M19"/>
  <c r="L19"/>
  <c r="K19"/>
  <c r="J19"/>
  <c r="M18"/>
  <c r="L18"/>
  <c r="K18"/>
  <c r="J18"/>
  <c r="M17"/>
  <c r="L17"/>
  <c r="K17"/>
  <c r="J17"/>
  <c r="M16"/>
  <c r="L16"/>
  <c r="K16"/>
  <c r="J16"/>
  <c r="M15"/>
  <c r="L15"/>
  <c r="K15"/>
  <c r="J15"/>
  <c r="M14"/>
  <c r="L14"/>
  <c r="K14"/>
  <c r="J14"/>
  <c r="M13"/>
  <c r="L13"/>
  <c r="K13"/>
  <c r="J13"/>
  <c r="M12"/>
  <c r="L12"/>
  <c r="K12"/>
  <c r="J12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I9" i="108"/>
  <c r="J9"/>
  <c r="K9"/>
  <c r="L9"/>
  <c r="I8"/>
  <c r="J8"/>
  <c r="K8"/>
  <c r="L8"/>
  <c r="L7"/>
  <c r="I7"/>
  <c r="J7"/>
  <c r="K7"/>
  <c r="J8" i="133"/>
  <c r="K8"/>
  <c r="L8"/>
  <c r="M8"/>
  <c r="J9"/>
  <c r="K9"/>
  <c r="L9"/>
  <c r="M9"/>
  <c r="J10"/>
  <c r="K10"/>
  <c r="L10"/>
  <c r="M10"/>
  <c r="J11"/>
  <c r="K11"/>
  <c r="L11"/>
  <c r="M11"/>
  <c r="J12"/>
  <c r="K12"/>
  <c r="L12"/>
  <c r="M12"/>
  <c r="J13"/>
  <c r="K13"/>
  <c r="L13"/>
  <c r="M13"/>
  <c r="J14"/>
  <c r="K14"/>
  <c r="L14"/>
  <c r="M14"/>
  <c r="J15"/>
  <c r="K15"/>
  <c r="L15"/>
  <c r="M15"/>
  <c r="J16"/>
  <c r="K16"/>
  <c r="L16"/>
  <c r="M16"/>
  <c r="J17"/>
  <c r="K17"/>
  <c r="L17"/>
  <c r="M17"/>
  <c r="J18"/>
  <c r="K18"/>
  <c r="L18"/>
  <c r="M18"/>
  <c r="J19"/>
  <c r="K19"/>
  <c r="L19"/>
  <c r="M19"/>
  <c r="J20"/>
  <c r="K20"/>
  <c r="L20"/>
  <c r="M20"/>
  <c r="J21"/>
  <c r="K21"/>
  <c r="L21"/>
  <c r="M21"/>
  <c r="J22"/>
  <c r="K22"/>
  <c r="L22"/>
  <c r="M22"/>
  <c r="J23"/>
  <c r="K23"/>
  <c r="L23"/>
  <c r="M23"/>
  <c r="J24"/>
  <c r="K24"/>
  <c r="L24"/>
  <c r="M24"/>
  <c r="J25"/>
  <c r="K25"/>
  <c r="L25"/>
  <c r="M25"/>
  <c r="J26"/>
  <c r="K26"/>
  <c r="L26"/>
  <c r="M26"/>
  <c r="J27"/>
  <c r="K27"/>
  <c r="L27"/>
  <c r="M27"/>
  <c r="J28"/>
  <c r="K28"/>
  <c r="L28"/>
  <c r="M28"/>
  <c r="J29"/>
  <c r="K29"/>
  <c r="L29"/>
  <c r="M29"/>
  <c r="J30"/>
  <c r="K30"/>
  <c r="L30"/>
  <c r="M30"/>
  <c r="J31"/>
  <c r="K31"/>
  <c r="L31"/>
  <c r="M31"/>
  <c r="J32"/>
  <c r="K32"/>
  <c r="L32"/>
  <c r="M32"/>
  <c r="J33"/>
  <c r="K33"/>
  <c r="L33"/>
  <c r="M33"/>
  <c r="J34"/>
  <c r="K34"/>
  <c r="L34"/>
  <c r="M34"/>
  <c r="J7"/>
  <c r="K7"/>
  <c r="L7"/>
  <c r="M7"/>
  <c r="J8" i="132"/>
  <c r="K8"/>
  <c r="L8"/>
  <c r="M8"/>
  <c r="J7"/>
  <c r="K7"/>
  <c r="L7"/>
  <c r="J7" i="121"/>
  <c r="K7"/>
  <c r="L7"/>
  <c r="M7"/>
  <c r="M7" i="120"/>
  <c r="L7"/>
  <c r="K7"/>
  <c r="J7"/>
  <c r="M8" i="47"/>
  <c r="L8"/>
  <c r="K8"/>
  <c r="J8"/>
  <c r="M7"/>
  <c r="L7"/>
  <c r="K7"/>
  <c r="J7"/>
  <c r="M7" i="143"/>
  <c r="L7"/>
  <c r="K7"/>
  <c r="J7"/>
  <c r="N27" i="92" l="1"/>
  <c r="M27"/>
  <c r="L27"/>
  <c r="K27"/>
  <c r="O14" i="95"/>
  <c r="N14"/>
  <c r="M14"/>
  <c r="L14"/>
  <c r="J19" i="153"/>
  <c r="K19"/>
  <c r="L19"/>
  <c r="M19"/>
  <c r="J20"/>
  <c r="K20"/>
  <c r="L20"/>
  <c r="M20"/>
  <c r="J21"/>
  <c r="K21"/>
  <c r="L21"/>
  <c r="M21"/>
  <c r="J22"/>
  <c r="K22"/>
  <c r="L22"/>
  <c r="M22"/>
  <c r="J23"/>
  <c r="K23"/>
  <c r="L23"/>
  <c r="M23"/>
  <c r="M18"/>
  <c r="L18"/>
  <c r="K18"/>
  <c r="J18"/>
  <c r="M17"/>
  <c r="L17"/>
  <c r="K17"/>
  <c r="J17"/>
  <c r="M16"/>
  <c r="L16"/>
  <c r="K16"/>
  <c r="J16"/>
  <c r="M15"/>
  <c r="L15"/>
  <c r="K15"/>
  <c r="J15"/>
  <c r="M14"/>
  <c r="L14"/>
  <c r="K14"/>
  <c r="J14"/>
  <c r="M13"/>
  <c r="L13"/>
  <c r="K13"/>
  <c r="J13"/>
  <c r="M12"/>
  <c r="L12"/>
  <c r="K12"/>
  <c r="J12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M6"/>
  <c r="L6"/>
  <c r="K6"/>
  <c r="J6"/>
  <c r="J8" i="152"/>
  <c r="K8"/>
  <c r="L8"/>
  <c r="M8"/>
  <c r="J9"/>
  <c r="K9"/>
  <c r="L9"/>
  <c r="M9"/>
  <c r="J10"/>
  <c r="K10"/>
  <c r="L10"/>
  <c r="M10"/>
  <c r="J11"/>
  <c r="K11"/>
  <c r="L11"/>
  <c r="M11"/>
  <c r="J12"/>
  <c r="K12"/>
  <c r="L12"/>
  <c r="M12"/>
  <c r="J13"/>
  <c r="K13"/>
  <c r="L13"/>
  <c r="M13"/>
  <c r="J14"/>
  <c r="K14"/>
  <c r="L14"/>
  <c r="M14"/>
  <c r="J15"/>
  <c r="K15"/>
  <c r="L15"/>
  <c r="M15"/>
  <c r="J16"/>
  <c r="K16"/>
  <c r="L16"/>
  <c r="M16"/>
  <c r="J17"/>
  <c r="K17"/>
  <c r="L17"/>
  <c r="M17"/>
  <c r="J18"/>
  <c r="K18"/>
  <c r="L18"/>
  <c r="M18"/>
  <c r="J19"/>
  <c r="K19"/>
  <c r="L19"/>
  <c r="M19"/>
  <c r="J20"/>
  <c r="K20"/>
  <c r="L20"/>
  <c r="M20"/>
  <c r="M7"/>
  <c r="L7"/>
  <c r="K7"/>
  <c r="J7"/>
  <c r="M7" i="144"/>
  <c r="L7"/>
  <c r="K7"/>
  <c r="J7"/>
  <c r="L7" i="138"/>
  <c r="M7"/>
  <c r="N7"/>
  <c r="O7"/>
  <c r="M12" i="44"/>
  <c r="L12"/>
  <c r="K12"/>
  <c r="J12"/>
  <c r="M11" i="132"/>
  <c r="L11"/>
  <c r="K11"/>
  <c r="J11"/>
  <c r="M10" i="129"/>
  <c r="L10"/>
  <c r="K10"/>
  <c r="J10"/>
  <c r="M9"/>
  <c r="L9"/>
  <c r="K9"/>
  <c r="J9"/>
  <c r="M8"/>
  <c r="L8"/>
  <c r="K8"/>
  <c r="J8"/>
  <c r="M7"/>
  <c r="L7"/>
  <c r="K7"/>
  <c r="J7"/>
  <c r="O20" i="98"/>
  <c r="N20"/>
  <c r="M20"/>
  <c r="L20"/>
  <c r="O19"/>
  <c r="N19"/>
  <c r="M19"/>
  <c r="L19"/>
  <c r="O18"/>
  <c r="N18"/>
  <c r="M18"/>
  <c r="L18"/>
  <c r="O17"/>
  <c r="N17"/>
  <c r="M17"/>
  <c r="L17"/>
  <c r="J51" i="35"/>
  <c r="K51"/>
  <c r="L51"/>
  <c r="M51"/>
  <c r="J52"/>
  <c r="K52"/>
  <c r="L52"/>
  <c r="M52"/>
  <c r="J53"/>
  <c r="K53"/>
  <c r="L53"/>
  <c r="M53"/>
  <c r="J54"/>
  <c r="K54"/>
  <c r="L54"/>
  <c r="M54"/>
  <c r="J55"/>
  <c r="K55"/>
  <c r="L55"/>
  <c r="M55"/>
  <c r="J56"/>
  <c r="K56"/>
  <c r="L56"/>
  <c r="M56"/>
  <c r="J57"/>
  <c r="K57"/>
  <c r="L57"/>
  <c r="M57"/>
  <c r="M50"/>
  <c r="L50"/>
  <c r="K50"/>
  <c r="J50"/>
  <c r="M49"/>
  <c r="L49"/>
  <c r="K49"/>
  <c r="J49"/>
  <c r="M48"/>
  <c r="L48"/>
  <c r="K48"/>
  <c r="J48"/>
  <c r="M47"/>
  <c r="L47"/>
  <c r="K47"/>
  <c r="J47"/>
  <c r="M46"/>
  <c r="L46"/>
  <c r="K46"/>
  <c r="J46"/>
  <c r="M45"/>
  <c r="L45"/>
  <c r="K45"/>
  <c r="J45"/>
  <c r="M44"/>
  <c r="L44"/>
  <c r="K44"/>
  <c r="J44"/>
  <c r="M43"/>
  <c r="L43"/>
  <c r="K43"/>
  <c r="J43"/>
  <c r="M42"/>
  <c r="L42"/>
  <c r="K42"/>
  <c r="J42"/>
  <c r="M41"/>
  <c r="L41"/>
  <c r="K41"/>
  <c r="J41"/>
  <c r="M40"/>
  <c r="L40"/>
  <c r="K40"/>
  <c r="J40"/>
  <c r="M39"/>
  <c r="L39"/>
  <c r="K39"/>
  <c r="J39"/>
  <c r="M38"/>
  <c r="L38"/>
  <c r="K38"/>
  <c r="J38"/>
  <c r="M37"/>
  <c r="L37"/>
  <c r="K37"/>
  <c r="J37"/>
  <c r="M36"/>
  <c r="L36"/>
  <c r="K36"/>
  <c r="J36"/>
  <c r="M35"/>
  <c r="L35"/>
  <c r="K35"/>
  <c r="J35"/>
  <c r="M34"/>
  <c r="L34"/>
  <c r="K34"/>
  <c r="J34"/>
  <c r="M33"/>
  <c r="L33"/>
  <c r="K33"/>
  <c r="J33"/>
  <c r="M32"/>
  <c r="L32"/>
  <c r="K32"/>
  <c r="J32"/>
  <c r="M31"/>
  <c r="L31"/>
  <c r="K31"/>
  <c r="J31"/>
  <c r="M30"/>
  <c r="L30"/>
  <c r="K30"/>
  <c r="J30"/>
  <c r="J7" i="111"/>
  <c r="K7"/>
  <c r="L7"/>
  <c r="I7"/>
  <c r="J7" i="109"/>
  <c r="K7"/>
  <c r="L7"/>
  <c r="J8"/>
  <c r="K8"/>
  <c r="L8"/>
  <c r="J9"/>
  <c r="K9"/>
  <c r="L9"/>
  <c r="J10"/>
  <c r="K10"/>
  <c r="L10"/>
  <c r="I8"/>
  <c r="I9"/>
  <c r="I10"/>
  <c r="I7"/>
  <c r="M20" i="83"/>
  <c r="L20"/>
  <c r="K20"/>
  <c r="J20"/>
  <c r="M19"/>
  <c r="L19"/>
  <c r="K19"/>
  <c r="J19"/>
  <c r="M18"/>
  <c r="L18"/>
  <c r="K18"/>
  <c r="J18"/>
  <c r="J7" i="101"/>
  <c r="K7"/>
  <c r="L7"/>
  <c r="J8"/>
  <c r="K8"/>
  <c r="L8"/>
  <c r="J9"/>
  <c r="K9"/>
  <c r="L9"/>
  <c r="J10"/>
  <c r="K10"/>
  <c r="L10"/>
  <c r="J11"/>
  <c r="K11"/>
  <c r="L11"/>
  <c r="J12"/>
  <c r="K12"/>
  <c r="L12"/>
  <c r="J13"/>
  <c r="K13"/>
  <c r="L13"/>
  <c r="J14"/>
  <c r="K14"/>
  <c r="L14"/>
  <c r="J15"/>
  <c r="K15"/>
  <c r="L15"/>
  <c r="J16"/>
  <c r="K16"/>
  <c r="L16"/>
  <c r="J17"/>
  <c r="K17"/>
  <c r="L17"/>
  <c r="J18"/>
  <c r="K18"/>
  <c r="L18"/>
  <c r="I8"/>
  <c r="I9"/>
  <c r="I10"/>
  <c r="I11"/>
  <c r="I12"/>
  <c r="I13"/>
  <c r="I14"/>
  <c r="I15"/>
  <c r="I16"/>
  <c r="I17"/>
  <c r="I18"/>
  <c r="I7"/>
  <c r="K7" i="126"/>
  <c r="L7"/>
  <c r="M7"/>
  <c r="J7"/>
  <c r="M10" i="123"/>
  <c r="L10"/>
  <c r="K10"/>
  <c r="J10"/>
  <c r="M9"/>
  <c r="L9"/>
  <c r="K9"/>
  <c r="J9"/>
  <c r="M8"/>
  <c r="L8"/>
  <c r="K8"/>
  <c r="J8"/>
  <c r="M7"/>
  <c r="L7"/>
  <c r="K7"/>
  <c r="J7"/>
  <c r="M12" i="122"/>
  <c r="L12"/>
  <c r="K12"/>
  <c r="J12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M12" i="118"/>
  <c r="L12"/>
  <c r="K12"/>
  <c r="J12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M12" i="119"/>
  <c r="L12"/>
  <c r="K12"/>
  <c r="J12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L7" i="102"/>
  <c r="K7"/>
  <c r="J7"/>
  <c r="I7"/>
  <c r="J7" i="110"/>
  <c r="K7"/>
  <c r="L7"/>
  <c r="J8"/>
  <c r="K8"/>
  <c r="L8"/>
  <c r="I8"/>
  <c r="I7"/>
  <c r="L21" i="96" l="1"/>
  <c r="M21"/>
  <c r="N21"/>
  <c r="O21"/>
  <c r="L19" i="99"/>
  <c r="M19"/>
  <c r="N19"/>
  <c r="O19"/>
  <c r="O8"/>
  <c r="N8"/>
  <c r="M8"/>
  <c r="L8"/>
  <c r="O7"/>
  <c r="N7"/>
  <c r="M7"/>
  <c r="L7"/>
  <c r="O8" i="97"/>
  <c r="N8"/>
  <c r="M8"/>
  <c r="L8"/>
  <c r="O7"/>
  <c r="N7"/>
  <c r="M7"/>
  <c r="L7"/>
  <c r="O24" i="100"/>
  <c r="N24"/>
  <c r="M24"/>
  <c r="L24"/>
  <c r="O23"/>
  <c r="N23"/>
  <c r="M23"/>
  <c r="L23"/>
  <c r="O22"/>
  <c r="N22"/>
  <c r="M22"/>
  <c r="L22"/>
  <c r="O21"/>
  <c r="N21"/>
  <c r="M21"/>
  <c r="L21"/>
  <c r="O20"/>
  <c r="N20"/>
  <c r="M20"/>
  <c r="L20"/>
  <c r="O19"/>
  <c r="N19"/>
  <c r="M19"/>
  <c r="L19"/>
  <c r="O16"/>
  <c r="N16"/>
  <c r="M16"/>
  <c r="L16"/>
  <c r="O15"/>
  <c r="N15"/>
  <c r="M15"/>
  <c r="L15"/>
  <c r="O14"/>
  <c r="N14"/>
  <c r="M14"/>
  <c r="L14"/>
  <c r="O13"/>
  <c r="N13"/>
  <c r="M13"/>
  <c r="L13"/>
  <c r="O12"/>
  <c r="N12"/>
  <c r="M12"/>
  <c r="L12"/>
  <c r="O11"/>
  <c r="N11"/>
  <c r="M11"/>
  <c r="L11"/>
  <c r="O9"/>
  <c r="N9"/>
  <c r="M9"/>
  <c r="L9"/>
  <c r="O8"/>
  <c r="N8"/>
  <c r="M8"/>
  <c r="L8"/>
  <c r="O7"/>
  <c r="N7"/>
  <c r="M7"/>
  <c r="L7"/>
  <c r="O18" i="96"/>
  <c r="N18"/>
  <c r="M18"/>
  <c r="L18"/>
  <c r="O15"/>
  <c r="N15"/>
  <c r="M15"/>
  <c r="L15"/>
  <c r="O14"/>
  <c r="N14"/>
  <c r="M14"/>
  <c r="L14"/>
  <c r="O11"/>
  <c r="N11"/>
  <c r="M11"/>
  <c r="L11"/>
  <c r="O10"/>
  <c r="N10"/>
  <c r="M10"/>
  <c r="L10"/>
  <c r="O9"/>
  <c r="N9"/>
  <c r="M9"/>
  <c r="L9"/>
  <c r="O8"/>
  <c r="N8"/>
  <c r="M8"/>
  <c r="L8"/>
  <c r="O7"/>
  <c r="N7"/>
  <c r="M7"/>
  <c r="L7"/>
  <c r="O17" i="99"/>
  <c r="N17"/>
  <c r="M17"/>
  <c r="L17"/>
  <c r="O16"/>
  <c r="N16"/>
  <c r="M16"/>
  <c r="L16"/>
  <c r="O15"/>
  <c r="N15"/>
  <c r="M15"/>
  <c r="L15"/>
  <c r="O14"/>
  <c r="N14"/>
  <c r="M14"/>
  <c r="L14"/>
  <c r="O13"/>
  <c r="N13"/>
  <c r="M13"/>
  <c r="L13"/>
  <c r="O12"/>
  <c r="N12"/>
  <c r="M12"/>
  <c r="L12"/>
  <c r="O11"/>
  <c r="N11"/>
  <c r="M11"/>
  <c r="L11"/>
  <c r="O23" i="98"/>
  <c r="N23"/>
  <c r="M23"/>
  <c r="L23"/>
  <c r="O27"/>
  <c r="N27"/>
  <c r="M27"/>
  <c r="L27"/>
  <c r="O26"/>
  <c r="N26"/>
  <c r="M26"/>
  <c r="L26"/>
  <c r="O14"/>
  <c r="N14"/>
  <c r="M14"/>
  <c r="L14"/>
  <c r="O13"/>
  <c r="N13"/>
  <c r="M13"/>
  <c r="L13"/>
  <c r="O12"/>
  <c r="N12"/>
  <c r="M12"/>
  <c r="L12"/>
  <c r="O9"/>
  <c r="N9"/>
  <c r="M9"/>
  <c r="L9"/>
  <c r="O8"/>
  <c r="N8"/>
  <c r="M8"/>
  <c r="L8"/>
  <c r="O7"/>
  <c r="N7"/>
  <c r="M7"/>
  <c r="L7"/>
  <c r="O18" i="97"/>
  <c r="N18"/>
  <c r="M18"/>
  <c r="L18"/>
  <c r="O17"/>
  <c r="N17"/>
  <c r="M17"/>
  <c r="L17"/>
  <c r="O16"/>
  <c r="N16"/>
  <c r="M16"/>
  <c r="L16"/>
  <c r="O15"/>
  <c r="N15"/>
  <c r="M15"/>
  <c r="L15"/>
  <c r="O14"/>
  <c r="N14"/>
  <c r="M14"/>
  <c r="L14"/>
  <c r="O13"/>
  <c r="N13"/>
  <c r="M13"/>
  <c r="L13"/>
  <c r="O12"/>
  <c r="N12"/>
  <c r="M12"/>
  <c r="L12"/>
  <c r="O11"/>
  <c r="N11"/>
  <c r="M11"/>
  <c r="L11"/>
  <c r="O13" i="95"/>
  <c r="N13"/>
  <c r="M13"/>
  <c r="L13"/>
  <c r="O12"/>
  <c r="N12"/>
  <c r="M12"/>
  <c r="L12"/>
  <c r="O11"/>
  <c r="N11"/>
  <c r="M11"/>
  <c r="L11"/>
  <c r="O10"/>
  <c r="N10"/>
  <c r="M10"/>
  <c r="L10"/>
  <c r="O9"/>
  <c r="N9"/>
  <c r="M9"/>
  <c r="L9"/>
  <c r="N17" i="91"/>
  <c r="M17"/>
  <c r="L17"/>
  <c r="K17"/>
  <c r="N16"/>
  <c r="M16"/>
  <c r="L16"/>
  <c r="K16"/>
  <c r="N15"/>
  <c r="M15"/>
  <c r="L15"/>
  <c r="K15"/>
  <c r="N14"/>
  <c r="M14"/>
  <c r="L14"/>
  <c r="K14"/>
  <c r="N13"/>
  <c r="M13"/>
  <c r="L13"/>
  <c r="K13"/>
  <c r="N12"/>
  <c r="M12"/>
  <c r="L12"/>
  <c r="K12"/>
  <c r="N11"/>
  <c r="M11"/>
  <c r="L11"/>
  <c r="K11"/>
  <c r="N10"/>
  <c r="M10"/>
  <c r="L10"/>
  <c r="K10"/>
  <c r="N9"/>
  <c r="M9"/>
  <c r="L9"/>
  <c r="K9"/>
  <c r="N8"/>
  <c r="M8"/>
  <c r="L8"/>
  <c r="K8"/>
  <c r="N7"/>
  <c r="M7"/>
  <c r="L7"/>
  <c r="K7"/>
  <c r="N25" i="92"/>
  <c r="M25"/>
  <c r="L25"/>
  <c r="K25"/>
  <c r="N24"/>
  <c r="M24"/>
  <c r="L24"/>
  <c r="K24"/>
  <c r="N21"/>
  <c r="M21"/>
  <c r="L21"/>
  <c r="K21"/>
  <c r="N20"/>
  <c r="M20"/>
  <c r="L20"/>
  <c r="K20"/>
  <c r="N19"/>
  <c r="M19"/>
  <c r="L19"/>
  <c r="K19"/>
  <c r="N18"/>
  <c r="M18"/>
  <c r="L18"/>
  <c r="K18"/>
  <c r="N17"/>
  <c r="M17"/>
  <c r="L17"/>
  <c r="K17"/>
  <c r="N14"/>
  <c r="M14"/>
  <c r="L14"/>
  <c r="K14"/>
  <c r="N13"/>
  <c r="M13"/>
  <c r="L13"/>
  <c r="K13"/>
  <c r="N12"/>
  <c r="M12"/>
  <c r="L12"/>
  <c r="K12"/>
  <c r="N11"/>
  <c r="M11"/>
  <c r="L11"/>
  <c r="K11"/>
  <c r="N10"/>
  <c r="M10"/>
  <c r="L10"/>
  <c r="K10"/>
  <c r="N9"/>
  <c r="M9"/>
  <c r="L9"/>
  <c r="K9"/>
  <c r="N8"/>
  <c r="M8"/>
  <c r="L8"/>
  <c r="K8"/>
  <c r="N7"/>
  <c r="M7"/>
  <c r="L7"/>
  <c r="K7"/>
  <c r="M32" i="84"/>
  <c r="L32"/>
  <c r="K32"/>
  <c r="J32"/>
  <c r="M31"/>
  <c r="L31"/>
  <c r="K31"/>
  <c r="J31"/>
  <c r="M30"/>
  <c r="L30"/>
  <c r="K30"/>
  <c r="J30"/>
  <c r="M29"/>
  <c r="L29"/>
  <c r="K29"/>
  <c r="J29"/>
  <c r="M28"/>
  <c r="L28"/>
  <c r="K28"/>
  <c r="J28"/>
  <c r="M27"/>
  <c r="L27"/>
  <c r="K27"/>
  <c r="J27"/>
  <c r="M24"/>
  <c r="L24"/>
  <c r="K24"/>
  <c r="J24"/>
  <c r="M23"/>
  <c r="L23"/>
  <c r="K23"/>
  <c r="J23"/>
  <c r="M22"/>
  <c r="L22"/>
  <c r="K22"/>
  <c r="J22"/>
  <c r="M21"/>
  <c r="L21"/>
  <c r="K21"/>
  <c r="J21"/>
  <c r="M20"/>
  <c r="L20"/>
  <c r="K20"/>
  <c r="J20"/>
  <c r="M19"/>
  <c r="L19"/>
  <c r="K19"/>
  <c r="J19"/>
  <c r="M16"/>
  <c r="L16"/>
  <c r="K16"/>
  <c r="J16"/>
  <c r="M15"/>
  <c r="L15"/>
  <c r="K15"/>
  <c r="J15"/>
  <c r="M14"/>
  <c r="L14"/>
  <c r="K14"/>
  <c r="J14"/>
  <c r="M13"/>
  <c r="L13"/>
  <c r="K13"/>
  <c r="J13"/>
  <c r="M12"/>
  <c r="L12"/>
  <c r="K12"/>
  <c r="J12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M12" i="85"/>
  <c r="L12"/>
  <c r="K12"/>
  <c r="J12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M29" i="83"/>
  <c r="L29"/>
  <c r="K29"/>
  <c r="J29"/>
  <c r="M28"/>
  <c r="L28"/>
  <c r="K28"/>
  <c r="J28"/>
  <c r="M27"/>
  <c r="L27"/>
  <c r="K27"/>
  <c r="J27"/>
  <c r="M26"/>
  <c r="L26"/>
  <c r="K26"/>
  <c r="J26"/>
  <c r="M25"/>
  <c r="L25"/>
  <c r="K25"/>
  <c r="J25"/>
  <c r="M24"/>
  <c r="L24"/>
  <c r="K24"/>
  <c r="J24"/>
  <c r="M23"/>
  <c r="L23"/>
  <c r="K23"/>
  <c r="J23"/>
  <c r="M15"/>
  <c r="L15"/>
  <c r="K15"/>
  <c r="J15"/>
  <c r="M14"/>
  <c r="L14"/>
  <c r="K14"/>
  <c r="J14"/>
  <c r="M13"/>
  <c r="L13"/>
  <c r="K13"/>
  <c r="J13"/>
  <c r="M12"/>
  <c r="L12"/>
  <c r="K12"/>
  <c r="J12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J8" i="76"/>
  <c r="K8"/>
  <c r="L8"/>
  <c r="M8"/>
  <c r="J9"/>
  <c r="K9"/>
  <c r="L9"/>
  <c r="M9"/>
  <c r="J10"/>
  <c r="K10"/>
  <c r="L10"/>
  <c r="M10"/>
  <c r="K7"/>
  <c r="L7"/>
  <c r="M7"/>
  <c r="J7"/>
  <c r="J7" i="73"/>
  <c r="K40" i="54" l="1"/>
  <c r="K39"/>
  <c r="K38"/>
  <c r="K37"/>
  <c r="K36"/>
  <c r="K33"/>
  <c r="K32"/>
  <c r="K31"/>
  <c r="K30"/>
  <c r="K29"/>
  <c r="K26"/>
  <c r="K25"/>
  <c r="K24"/>
  <c r="K23"/>
  <c r="K22"/>
  <c r="K19"/>
  <c r="K18"/>
  <c r="K17"/>
  <c r="K16"/>
  <c r="K15"/>
  <c r="K12"/>
  <c r="K11"/>
  <c r="K10"/>
  <c r="K9"/>
  <c r="K8"/>
  <c r="K39" i="56"/>
  <c r="K38"/>
  <c r="K37"/>
  <c r="K36"/>
  <c r="K35"/>
  <c r="K32"/>
  <c r="K31"/>
  <c r="K30"/>
  <c r="K29"/>
  <c r="K28"/>
  <c r="K25"/>
  <c r="K24"/>
  <c r="K23"/>
  <c r="K22"/>
  <c r="K21"/>
  <c r="K18"/>
  <c r="K17"/>
  <c r="K16"/>
  <c r="K15"/>
  <c r="K14"/>
  <c r="K11"/>
  <c r="K10"/>
  <c r="K9"/>
  <c r="K8"/>
  <c r="K7"/>
  <c r="K54" i="53"/>
  <c r="K53"/>
  <c r="K52"/>
  <c r="K51"/>
  <c r="K50"/>
  <c r="K49"/>
  <c r="K48"/>
  <c r="K47"/>
  <c r="K44"/>
  <c r="K43"/>
  <c r="K42"/>
  <c r="K41"/>
  <c r="K40"/>
  <c r="K39"/>
  <c r="K38"/>
  <c r="K37"/>
  <c r="K34"/>
  <c r="K33"/>
  <c r="K32"/>
  <c r="K31"/>
  <c r="K30"/>
  <c r="K29"/>
  <c r="K28"/>
  <c r="K27"/>
  <c r="K24"/>
  <c r="K23"/>
  <c r="K22"/>
  <c r="K21"/>
  <c r="K20"/>
  <c r="K19"/>
  <c r="K18"/>
  <c r="K17"/>
  <c r="K14"/>
  <c r="K13"/>
  <c r="K12"/>
  <c r="K11"/>
  <c r="K10"/>
  <c r="K9"/>
  <c r="K8"/>
  <c r="K7"/>
  <c r="K28" i="52"/>
  <c r="K27"/>
  <c r="K26"/>
  <c r="K25"/>
  <c r="K22"/>
  <c r="K21"/>
  <c r="K20"/>
  <c r="K19"/>
  <c r="K34"/>
  <c r="K33"/>
  <c r="K32"/>
  <c r="K31"/>
  <c r="K16"/>
  <c r="K15"/>
  <c r="K14"/>
  <c r="K13"/>
  <c r="K9"/>
  <c r="K8"/>
  <c r="K7"/>
  <c r="K7" i="35" l="1"/>
  <c r="L7"/>
  <c r="M7"/>
  <c r="K8"/>
  <c r="L8"/>
  <c r="M8"/>
  <c r="K9"/>
  <c r="L9"/>
  <c r="M9"/>
  <c r="K10"/>
  <c r="L10"/>
  <c r="M10"/>
  <c r="K11"/>
  <c r="L11"/>
  <c r="M11"/>
  <c r="K12"/>
  <c r="L12"/>
  <c r="M12"/>
  <c r="K13"/>
  <c r="L13"/>
  <c r="M13"/>
  <c r="K14"/>
  <c r="L14"/>
  <c r="M14"/>
  <c r="K15"/>
  <c r="L15"/>
  <c r="M15"/>
  <c r="K16"/>
  <c r="L16"/>
  <c r="M16"/>
  <c r="K17"/>
  <c r="L17"/>
  <c r="M17"/>
  <c r="K18"/>
  <c r="L18"/>
  <c r="M18"/>
  <c r="K19"/>
  <c r="L19"/>
  <c r="M19"/>
  <c r="K20"/>
  <c r="L20"/>
  <c r="M20"/>
  <c r="K21"/>
  <c r="L21"/>
  <c r="M21"/>
  <c r="K22"/>
  <c r="L22"/>
  <c r="M22"/>
  <c r="K23"/>
  <c r="L23"/>
  <c r="M23"/>
  <c r="K24"/>
  <c r="L24"/>
  <c r="M24"/>
  <c r="K25"/>
  <c r="L25"/>
  <c r="M25"/>
  <c r="K26"/>
  <c r="L26"/>
  <c r="M26"/>
  <c r="K27"/>
  <c r="L27"/>
  <c r="M27"/>
  <c r="J8"/>
  <c r="J9"/>
  <c r="J10"/>
  <c r="J11"/>
  <c r="J12"/>
  <c r="J13"/>
  <c r="J14"/>
  <c r="J15"/>
  <c r="J16"/>
  <c r="J17"/>
  <c r="J18"/>
  <c r="J19"/>
  <c r="J20"/>
  <c r="J21"/>
  <c r="J22"/>
  <c r="J23"/>
  <c r="J24"/>
  <c r="J25"/>
  <c r="J26"/>
  <c r="J27"/>
  <c r="J7"/>
  <c r="M10" i="44"/>
  <c r="L10"/>
  <c r="K10"/>
  <c r="J10"/>
  <c r="M7"/>
  <c r="L7"/>
  <c r="K7"/>
  <c r="J7"/>
  <c r="J8" i="28"/>
  <c r="K8"/>
  <c r="L8"/>
  <c r="M8"/>
  <c r="J9"/>
  <c r="K9"/>
  <c r="L9"/>
  <c r="M9"/>
  <c r="M7"/>
  <c r="L7"/>
  <c r="K7"/>
  <c r="J7"/>
  <c r="M7" i="41"/>
  <c r="L7"/>
  <c r="K7"/>
  <c r="J7"/>
  <c r="M11" i="40"/>
  <c r="L11"/>
  <c r="K11"/>
  <c r="J11"/>
  <c r="J8"/>
  <c r="K8"/>
  <c r="L8"/>
  <c r="M8"/>
  <c r="M7"/>
  <c r="L7"/>
  <c r="K7"/>
  <c r="J7"/>
  <c r="M15" i="39"/>
  <c r="L15"/>
  <c r="K15"/>
  <c r="J15"/>
  <c r="J8"/>
  <c r="K8"/>
  <c r="L8"/>
  <c r="M8"/>
  <c r="J9"/>
  <c r="K9"/>
  <c r="L9"/>
  <c r="M9"/>
  <c r="J10"/>
  <c r="K10"/>
  <c r="L10"/>
  <c r="M10"/>
  <c r="J11"/>
  <c r="K11"/>
  <c r="L11"/>
  <c r="M11"/>
  <c r="J12"/>
  <c r="K12"/>
  <c r="L12"/>
  <c r="M12"/>
  <c r="M7"/>
  <c r="L7"/>
  <c r="K7"/>
  <c r="J7"/>
  <c r="M20" i="36"/>
  <c r="L20"/>
  <c r="K20"/>
  <c r="J20"/>
  <c r="M19"/>
  <c r="L19"/>
  <c r="K19"/>
  <c r="J19"/>
  <c r="M18"/>
  <c r="L18"/>
  <c r="K18"/>
  <c r="J18"/>
  <c r="M17"/>
  <c r="L17"/>
  <c r="K17"/>
  <c r="J17"/>
  <c r="M16"/>
  <c r="L16"/>
  <c r="K16"/>
  <c r="J16"/>
  <c r="M15"/>
  <c r="L15"/>
  <c r="K15"/>
  <c r="J15"/>
  <c r="J8"/>
  <c r="K8"/>
  <c r="L8"/>
  <c r="M8"/>
  <c r="J9"/>
  <c r="K9"/>
  <c r="L9"/>
  <c r="M9"/>
  <c r="J10"/>
  <c r="K10"/>
  <c r="L10"/>
  <c r="M10"/>
  <c r="J11"/>
  <c r="K11"/>
  <c r="L11"/>
  <c r="M11"/>
  <c r="J12"/>
  <c r="K12"/>
  <c r="L12"/>
  <c r="M12"/>
  <c r="K7"/>
  <c r="L7"/>
  <c r="M7"/>
  <c r="J7"/>
  <c r="M19" i="37"/>
  <c r="L19"/>
  <c r="K19"/>
  <c r="J19"/>
  <c r="M18"/>
  <c r="L18"/>
  <c r="K18"/>
  <c r="J18"/>
  <c r="M17"/>
  <c r="L17"/>
  <c r="K17"/>
  <c r="J17"/>
  <c r="M16"/>
  <c r="L16"/>
  <c r="K16"/>
  <c r="J16"/>
  <c r="M15"/>
  <c r="L15"/>
  <c r="K15"/>
  <c r="J15"/>
  <c r="M14"/>
  <c r="L14"/>
  <c r="K14"/>
  <c r="J14"/>
  <c r="M13"/>
  <c r="L13"/>
  <c r="K13"/>
  <c r="J13"/>
  <c r="M12"/>
  <c r="L12"/>
  <c r="K12"/>
  <c r="J12"/>
  <c r="M11"/>
  <c r="L11"/>
  <c r="K11"/>
  <c r="J11"/>
  <c r="M10"/>
  <c r="L10"/>
  <c r="K10"/>
  <c r="J10"/>
  <c r="M9"/>
  <c r="L9"/>
  <c r="K9"/>
  <c r="J9"/>
  <c r="M8"/>
  <c r="L8"/>
  <c r="K8"/>
  <c r="J8"/>
  <c r="M7"/>
  <c r="L7"/>
  <c r="K7"/>
  <c r="J7"/>
  <c r="N26" i="17"/>
  <c r="M26"/>
  <c r="L26"/>
  <c r="K26"/>
  <c r="N25"/>
  <c r="M25"/>
  <c r="L25"/>
  <c r="K25"/>
  <c r="K10"/>
  <c r="L10"/>
  <c r="M10"/>
  <c r="N10"/>
  <c r="K11"/>
  <c r="L11"/>
  <c r="M11"/>
  <c r="N11"/>
  <c r="K12"/>
  <c r="L12"/>
  <c r="M12"/>
  <c r="N12"/>
  <c r="K7"/>
  <c r="L7"/>
  <c r="M7"/>
  <c r="N7"/>
  <c r="K8"/>
  <c r="L8"/>
  <c r="M8"/>
  <c r="N8"/>
  <c r="K13"/>
  <c r="L13"/>
  <c r="M13"/>
  <c r="N13"/>
  <c r="K14"/>
  <c r="L14"/>
  <c r="M14"/>
  <c r="N14"/>
  <c r="K15"/>
  <c r="L15"/>
  <c r="M15"/>
  <c r="N15"/>
  <c r="K16"/>
  <c r="L16"/>
  <c r="M16"/>
  <c r="N16"/>
  <c r="K17"/>
  <c r="L17"/>
  <c r="M17"/>
  <c r="N17"/>
  <c r="K18"/>
  <c r="L18"/>
  <c r="M18"/>
  <c r="N18"/>
  <c r="K19"/>
  <c r="L19"/>
  <c r="M19"/>
  <c r="N19"/>
  <c r="K20"/>
  <c r="L20"/>
  <c r="M20"/>
  <c r="N20"/>
  <c r="K21"/>
  <c r="L21"/>
  <c r="M21"/>
  <c r="N21"/>
  <c r="K22"/>
  <c r="L22"/>
  <c r="M22"/>
  <c r="N22"/>
  <c r="K23"/>
  <c r="L23"/>
  <c r="M23"/>
  <c r="N23"/>
  <c r="K24"/>
  <c r="L24"/>
  <c r="M24"/>
  <c r="N24"/>
  <c r="L9"/>
  <c r="M9"/>
  <c r="N9"/>
  <c r="K9"/>
  <c r="M60" i="5"/>
  <c r="L60"/>
  <c r="K60"/>
  <c r="J60"/>
  <c r="M59"/>
  <c r="L59"/>
  <c r="K59"/>
  <c r="J59"/>
  <c r="M58"/>
  <c r="L58"/>
  <c r="K58"/>
  <c r="J58"/>
  <c r="M45"/>
  <c r="L45"/>
  <c r="K45"/>
  <c r="J45"/>
  <c r="M44"/>
  <c r="L44"/>
  <c r="K44"/>
  <c r="J44"/>
  <c r="M43"/>
  <c r="L43"/>
  <c r="K43"/>
  <c r="J43"/>
  <c r="M40"/>
  <c r="L40"/>
  <c r="K40"/>
  <c r="J40"/>
  <c r="M39"/>
  <c r="L39"/>
  <c r="K39"/>
  <c r="J39"/>
  <c r="M38"/>
  <c r="L38"/>
  <c r="K38"/>
  <c r="J38"/>
  <c r="M55"/>
  <c r="L55"/>
  <c r="K55"/>
  <c r="J55"/>
  <c r="M54"/>
  <c r="L54"/>
  <c r="K54"/>
  <c r="J54"/>
  <c r="M53"/>
  <c r="L53"/>
  <c r="K53"/>
  <c r="J53"/>
  <c r="M50"/>
  <c r="L50"/>
  <c r="K50"/>
  <c r="J50"/>
  <c r="M49"/>
  <c r="L49"/>
  <c r="K49"/>
  <c r="J49"/>
  <c r="M48"/>
  <c r="L48"/>
  <c r="K48"/>
  <c r="J48"/>
  <c r="J34"/>
  <c r="K34"/>
  <c r="L34"/>
  <c r="M34"/>
  <c r="J35"/>
  <c r="K35"/>
  <c r="L35"/>
  <c r="M35"/>
  <c r="M33"/>
  <c r="L33"/>
  <c r="K33"/>
  <c r="J33"/>
  <c r="J26"/>
  <c r="K26"/>
  <c r="L26"/>
  <c r="M26"/>
  <c r="J27"/>
  <c r="K27"/>
  <c r="L27"/>
  <c r="M27"/>
  <c r="J28"/>
  <c r="K28"/>
  <c r="L28"/>
  <c r="M28"/>
  <c r="J29"/>
  <c r="K29"/>
  <c r="L29"/>
  <c r="M29"/>
  <c r="J30"/>
  <c r="K30"/>
  <c r="L30"/>
  <c r="M30"/>
  <c r="M25"/>
  <c r="L25"/>
  <c r="K25"/>
  <c r="J25"/>
  <c r="J12"/>
  <c r="K12"/>
  <c r="L12"/>
  <c r="M12"/>
  <c r="J13"/>
  <c r="K13"/>
  <c r="L13"/>
  <c r="M13"/>
  <c r="J14"/>
  <c r="K14"/>
  <c r="L14"/>
  <c r="M14"/>
  <c r="J15"/>
  <c r="K15"/>
  <c r="L15"/>
  <c r="M15"/>
  <c r="J16"/>
  <c r="K16"/>
  <c r="L16"/>
  <c r="M16"/>
  <c r="J17"/>
  <c r="K17"/>
  <c r="L17"/>
  <c r="M17"/>
  <c r="J18"/>
  <c r="K18"/>
  <c r="L18"/>
  <c r="M18"/>
  <c r="J19"/>
  <c r="K19"/>
  <c r="L19"/>
  <c r="M19"/>
  <c r="J20"/>
  <c r="K20"/>
  <c r="L20"/>
  <c r="M20"/>
  <c r="J21"/>
  <c r="K21"/>
  <c r="L21"/>
  <c r="M21"/>
  <c r="J22"/>
  <c r="K22"/>
  <c r="L22"/>
  <c r="M22"/>
  <c r="K11"/>
  <c r="L11"/>
  <c r="M11"/>
  <c r="J11"/>
  <c r="L8" i="20"/>
  <c r="M8"/>
  <c r="N8"/>
  <c r="O8"/>
  <c r="L9"/>
  <c r="M9"/>
  <c r="N9"/>
  <c r="O9"/>
  <c r="L10"/>
  <c r="M10"/>
  <c r="N10"/>
  <c r="O10"/>
  <c r="L11"/>
  <c r="M11"/>
  <c r="N11"/>
  <c r="O11"/>
  <c r="L12"/>
  <c r="M12"/>
  <c r="N12"/>
  <c r="O12"/>
  <c r="L13"/>
  <c r="M13"/>
  <c r="N13"/>
  <c r="O13"/>
  <c r="L14"/>
  <c r="M14"/>
  <c r="N14"/>
  <c r="O14"/>
  <c r="M7"/>
  <c r="N7"/>
  <c r="O7"/>
  <c r="L7"/>
  <c r="O318" i="9"/>
  <c r="P318"/>
  <c r="Q318"/>
  <c r="R318"/>
  <c r="O319"/>
  <c r="P319"/>
  <c r="Q319"/>
  <c r="R319"/>
  <c r="O320"/>
  <c r="P320"/>
  <c r="Q320"/>
  <c r="R320"/>
  <c r="O321"/>
  <c r="P321"/>
  <c r="Q321"/>
  <c r="R321"/>
  <c r="O322"/>
  <c r="P322"/>
  <c r="Q322"/>
  <c r="R322"/>
  <c r="O323"/>
  <c r="P323"/>
  <c r="Q323"/>
  <c r="R323"/>
  <c r="O324"/>
  <c r="P324"/>
  <c r="Q324"/>
  <c r="R324"/>
  <c r="O325"/>
  <c r="P325"/>
  <c r="Q325"/>
  <c r="R325"/>
  <c r="O326"/>
  <c r="P326"/>
  <c r="Q326"/>
  <c r="R326"/>
  <c r="O327"/>
  <c r="P327"/>
  <c r="Q327"/>
  <c r="R327"/>
  <c r="O328"/>
  <c r="P328"/>
  <c r="Q328"/>
  <c r="R328"/>
  <c r="O329"/>
  <c r="P329"/>
  <c r="Q329"/>
  <c r="R329"/>
  <c r="O330"/>
  <c r="P330"/>
  <c r="Q330"/>
  <c r="R330"/>
  <c r="O331"/>
  <c r="P331"/>
  <c r="Q331"/>
  <c r="R331"/>
  <c r="O332"/>
  <c r="P332"/>
  <c r="Q332"/>
  <c r="R332"/>
  <c r="O333"/>
  <c r="P333"/>
  <c r="Q333"/>
  <c r="R333"/>
  <c r="O334"/>
  <c r="P334"/>
  <c r="Q334"/>
  <c r="R334"/>
  <c r="O335"/>
  <c r="P335"/>
  <c r="Q335"/>
  <c r="R335"/>
  <c r="O336"/>
  <c r="P336"/>
  <c r="Q336"/>
  <c r="R336"/>
  <c r="O337"/>
  <c r="P337"/>
  <c r="Q337"/>
  <c r="R337"/>
  <c r="O338"/>
  <c r="P338"/>
  <c r="Q338"/>
  <c r="R338"/>
  <c r="O339"/>
  <c r="P339"/>
  <c r="Q339"/>
  <c r="R339"/>
  <c r="O340"/>
  <c r="P340"/>
  <c r="Q340"/>
  <c r="R340"/>
  <c r="O341"/>
  <c r="P341"/>
  <c r="Q341"/>
  <c r="R341"/>
  <c r="O342"/>
  <c r="P342"/>
  <c r="Q342"/>
  <c r="R342"/>
  <c r="O343"/>
  <c r="P343"/>
  <c r="Q343"/>
  <c r="R343"/>
  <c r="O344"/>
  <c r="P344"/>
  <c r="Q344"/>
  <c r="R344"/>
  <c r="O345"/>
  <c r="P345"/>
  <c r="Q345"/>
  <c r="R345"/>
  <c r="O346"/>
  <c r="P346"/>
  <c r="Q346"/>
  <c r="R346"/>
  <c r="O347"/>
  <c r="P347"/>
  <c r="Q347"/>
  <c r="R347"/>
  <c r="O348"/>
  <c r="P348"/>
  <c r="Q348"/>
  <c r="R348"/>
  <c r="O349"/>
  <c r="P349"/>
  <c r="Q349"/>
  <c r="R349"/>
  <c r="O350"/>
  <c r="P350"/>
  <c r="Q350"/>
  <c r="R350"/>
  <c r="O351"/>
  <c r="P351"/>
  <c r="Q351"/>
  <c r="R351"/>
  <c r="O352"/>
  <c r="P352"/>
  <c r="Q352"/>
  <c r="R352"/>
  <c r="O353"/>
  <c r="P353"/>
  <c r="Q353"/>
  <c r="R353"/>
  <c r="O354"/>
  <c r="P354"/>
  <c r="Q354"/>
  <c r="R354"/>
  <c r="O355"/>
  <c r="P355"/>
  <c r="Q355"/>
  <c r="R355"/>
  <c r="O356"/>
  <c r="P356"/>
  <c r="Q356"/>
  <c r="R356"/>
  <c r="O357"/>
  <c r="P357"/>
  <c r="Q357"/>
  <c r="R357"/>
  <c r="O358"/>
  <c r="P358"/>
  <c r="Q358"/>
  <c r="R358"/>
  <c r="O359"/>
  <c r="P359"/>
  <c r="Q359"/>
  <c r="R359"/>
  <c r="O360"/>
  <c r="P360"/>
  <c r="Q360"/>
  <c r="R360"/>
  <c r="O361"/>
  <c r="P361"/>
  <c r="Q361"/>
  <c r="R361"/>
  <c r="O362"/>
  <c r="P362"/>
  <c r="Q362"/>
  <c r="R362"/>
  <c r="O363"/>
  <c r="P363"/>
  <c r="Q363"/>
  <c r="R363"/>
  <c r="O364"/>
  <c r="P364"/>
  <c r="Q364"/>
  <c r="R364"/>
  <c r="O365"/>
  <c r="P365"/>
  <c r="Q365"/>
  <c r="R365"/>
  <c r="O366"/>
  <c r="P366"/>
  <c r="Q366"/>
  <c r="R366"/>
  <c r="O367"/>
  <c r="P367"/>
  <c r="Q367"/>
  <c r="R367"/>
  <c r="O368"/>
  <c r="P368"/>
  <c r="Q368"/>
  <c r="R368"/>
  <c r="O369"/>
  <c r="P369"/>
  <c r="Q369"/>
  <c r="R369"/>
  <c r="O370"/>
  <c r="P370"/>
  <c r="Q370"/>
  <c r="R370"/>
  <c r="O371"/>
  <c r="P371"/>
  <c r="Q371"/>
  <c r="R371"/>
  <c r="O372"/>
  <c r="P372"/>
  <c r="Q372"/>
  <c r="R372"/>
  <c r="O373"/>
  <c r="P373"/>
  <c r="Q373"/>
  <c r="R373"/>
  <c r="O374"/>
  <c r="P374"/>
  <c r="Q374"/>
  <c r="R374"/>
  <c r="O375"/>
  <c r="P375"/>
  <c r="Q375"/>
  <c r="R375"/>
  <c r="O376"/>
  <c r="P376"/>
  <c r="Q376"/>
  <c r="R376"/>
  <c r="O377"/>
  <c r="P377"/>
  <c r="Q377"/>
  <c r="R377"/>
  <c r="O378"/>
  <c r="P378"/>
  <c r="Q378"/>
  <c r="R378"/>
  <c r="O379"/>
  <c r="P379"/>
  <c r="Q379"/>
  <c r="R379"/>
  <c r="O380"/>
  <c r="P380"/>
  <c r="Q380"/>
  <c r="R380"/>
  <c r="O381"/>
  <c r="P381"/>
  <c r="Q381"/>
  <c r="R381"/>
  <c r="O382"/>
  <c r="P382"/>
  <c r="Q382"/>
  <c r="R382"/>
  <c r="O383"/>
  <c r="P383"/>
  <c r="Q383"/>
  <c r="R383"/>
  <c r="O384"/>
  <c r="P384"/>
  <c r="Q384"/>
  <c r="R384"/>
  <c r="O385"/>
  <c r="P385"/>
  <c r="Q385"/>
  <c r="R385"/>
  <c r="O386"/>
  <c r="P386"/>
  <c r="Q386"/>
  <c r="R386"/>
  <c r="O387"/>
  <c r="P387"/>
  <c r="Q387"/>
  <c r="R387"/>
  <c r="O388"/>
  <c r="P388"/>
  <c r="Q388"/>
  <c r="R388"/>
  <c r="O389"/>
  <c r="P389"/>
  <c r="Q389"/>
  <c r="R389"/>
  <c r="O390"/>
  <c r="P390"/>
  <c r="Q390"/>
  <c r="R390"/>
  <c r="O391"/>
  <c r="P391"/>
  <c r="Q391"/>
  <c r="R391"/>
  <c r="O392"/>
  <c r="P392"/>
  <c r="Q392"/>
  <c r="R392"/>
  <c r="O393"/>
  <c r="P393"/>
  <c r="Q393"/>
  <c r="R393"/>
  <c r="O394"/>
  <c r="P394"/>
  <c r="Q394"/>
  <c r="R394"/>
  <c r="O395"/>
  <c r="P395"/>
  <c r="Q395"/>
  <c r="R395"/>
  <c r="O396"/>
  <c r="P396"/>
  <c r="Q396"/>
  <c r="R396"/>
  <c r="O397"/>
  <c r="P397"/>
  <c r="Q397"/>
  <c r="R397"/>
  <c r="O398"/>
  <c r="P398"/>
  <c r="Q398"/>
  <c r="R398"/>
  <c r="O399"/>
  <c r="P399"/>
  <c r="Q399"/>
  <c r="R399"/>
  <c r="O400"/>
  <c r="P400"/>
  <c r="Q400"/>
  <c r="R400"/>
  <c r="O401"/>
  <c r="P401"/>
  <c r="Q401"/>
  <c r="R401"/>
  <c r="M7" i="132" l="1"/>
  <c r="L7" i="103"/>
  <c r="J7"/>
  <c r="I7"/>
  <c r="K7"/>
</calcChain>
</file>

<file path=xl/sharedStrings.xml><?xml version="1.0" encoding="utf-8"?>
<sst xmlns="http://schemas.openxmlformats.org/spreadsheetml/2006/main" count="11555" uniqueCount="5031">
  <si>
    <t>Car Covers</t>
  </si>
  <si>
    <t>Color</t>
  </si>
  <si>
    <t>UPC</t>
  </si>
  <si>
    <t>SKU</t>
  </si>
  <si>
    <t>Weight</t>
  </si>
  <si>
    <t>Material</t>
  </si>
  <si>
    <t>Size</t>
  </si>
  <si>
    <t>Packaging</t>
  </si>
  <si>
    <t>Silver</t>
  </si>
  <si>
    <t>Polypropylene</t>
  </si>
  <si>
    <t>Bag</t>
  </si>
  <si>
    <t>Box</t>
  </si>
  <si>
    <t>Mesh</t>
  </si>
  <si>
    <t>1.8 lbs.</t>
  </si>
  <si>
    <t>Black</t>
  </si>
  <si>
    <t>Chrome</t>
  </si>
  <si>
    <t>9 lbs.</t>
  </si>
  <si>
    <t>ABS Plastic</t>
  </si>
  <si>
    <t>16 Inch Steel Wheel</t>
  </si>
  <si>
    <t>15 Inch Steel Wheel</t>
  </si>
  <si>
    <t>14 Inch Steel Wheel</t>
  </si>
  <si>
    <t>13 Inch Steel Wheel</t>
  </si>
  <si>
    <t>17 Inch Steel Wheel</t>
  </si>
  <si>
    <t>Pink Leopard</t>
  </si>
  <si>
    <t>Red Leopard</t>
  </si>
  <si>
    <t>Silver Lacquer 16 Inch Wheel Wheel Cover / Hub Cap</t>
  </si>
  <si>
    <t>Silver Lacquer 15 Inch Wheel Wheel Cover / Hub Cap</t>
  </si>
  <si>
    <t>Black Lacquer 15 Inch Wheel Wheel Cover / Hub Cap</t>
  </si>
  <si>
    <t>Silver Lacquer 14 Inch Wheel Wheel Cover / Hub Cap</t>
  </si>
  <si>
    <t>Silver Lacquer 13 Inch Wheel Wheel Cover / Hub Cap</t>
  </si>
  <si>
    <t>Chrome Lacquer 16 Inch Wheel Wheel Cover / Hub Cap</t>
  </si>
  <si>
    <t>Silver Lacquer 13S Wheel Cover / Hub Cap</t>
  </si>
  <si>
    <t>Silver Lacquer 17 Inch Wheel Wheel Cover / Hub Cap</t>
  </si>
  <si>
    <t>Chrome Lacquer 14 Inch Wheel Wheel Cover / Hub Cap</t>
  </si>
  <si>
    <t>Chrome Lacquer 15 Inch Wheel Wheel Cover / Hub Cap</t>
  </si>
  <si>
    <t>Plastic</t>
  </si>
  <si>
    <t>Image</t>
  </si>
  <si>
    <t>819918010106</t>
  </si>
  <si>
    <t>819918010113</t>
  </si>
  <si>
    <t>819918010120</t>
  </si>
  <si>
    <t>819918010137</t>
  </si>
  <si>
    <t>819918010144</t>
  </si>
  <si>
    <t>Purple Leopard</t>
  </si>
  <si>
    <t>819918010038</t>
  </si>
  <si>
    <t>819918010045</t>
  </si>
  <si>
    <t>819918010052</t>
  </si>
  <si>
    <t>819918010007</t>
  </si>
  <si>
    <t>819918010014</t>
  </si>
  <si>
    <t>819918010021</t>
  </si>
  <si>
    <t>Item Description</t>
  </si>
  <si>
    <t xml:space="preserve">HOLLANDER #1    </t>
  </si>
  <si>
    <t xml:space="preserve">HOLLANDER #2    </t>
  </si>
  <si>
    <t xml:space="preserve">HOLLANDER #3    </t>
  </si>
  <si>
    <t>LEXUS SC400 15''</t>
  </si>
  <si>
    <t>2-5/16</t>
  </si>
  <si>
    <t>74135</t>
  </si>
  <si>
    <t/>
  </si>
  <si>
    <t>MERCEDES 14''</t>
  </si>
  <si>
    <t>2-3/8</t>
  </si>
  <si>
    <t>PLAIN MBZ CAPS</t>
  </si>
  <si>
    <t>2-7/8</t>
  </si>
  <si>
    <t>PLAIN MERCEDES</t>
  </si>
  <si>
    <t>FORD MUSTANG O/S &amp; '99 16''</t>
  </si>
  <si>
    <t>6-3/4</t>
  </si>
  <si>
    <t>BMW 525/735 FLAT</t>
  </si>
  <si>
    <t>7</t>
  </si>
  <si>
    <t>BMW 535 MESH</t>
  </si>
  <si>
    <t>6-5/8</t>
  </si>
  <si>
    <t>LEXUS LS400 15''</t>
  </si>
  <si>
    <t>6-13/16</t>
  </si>
  <si>
    <t>LEXUS LS400 16''</t>
  </si>
  <si>
    <t>7-1/2</t>
  </si>
  <si>
    <t>74137</t>
  </si>
  <si>
    <t>LEXUS GS300</t>
  </si>
  <si>
    <t>74138</t>
  </si>
  <si>
    <t>CADILLAC STS</t>
  </si>
  <si>
    <t>7-1/16</t>
  </si>
  <si>
    <t>CAD STS W/CHROME LOGO</t>
  </si>
  <si>
    <t>CAD STS W/GOLD LOGO</t>
  </si>
  <si>
    <t>CAD STS W/CHR LUX LOGO</t>
  </si>
  <si>
    <t>CAD STS W/GLD LUX LOGO</t>
  </si>
  <si>
    <t>CAD STS W/CHR REV LOGO</t>
  </si>
  <si>
    <t>CAD STS W/GLD REV LOGO</t>
  </si>
  <si>
    <t>DIAMANTE/'94 ECLIPSE/3000GT</t>
  </si>
  <si>
    <t>2-1/16</t>
  </si>
  <si>
    <t>SMALL NISSAN AND INFINITI CAP</t>
  </si>
  <si>
    <t>NISSAN</t>
  </si>
  <si>
    <t>INFINITI</t>
  </si>
  <si>
    <t>FORD T-BIRD</t>
  </si>
  <si>
    <t>6-7/8</t>
  </si>
  <si>
    <t>CHEVY CAMARO/'95 IMPALA W/HEX</t>
  </si>
  <si>
    <t>5066,5067,5082</t>
  </si>
  <si>
    <t>ACURA/HONDA LARGE</t>
  </si>
  <si>
    <t>71649,71651,71656,71657</t>
  </si>
  <si>
    <t>LANDCRUSER/LEXUS LX450</t>
  </si>
  <si>
    <t>5-7/8</t>
  </si>
  <si>
    <t>BUICK RIVIERA #4016</t>
  </si>
  <si>
    <t>4016</t>
  </si>
  <si>
    <t>BUICK RIVIERA CAP - SILVER</t>
  </si>
  <si>
    <t>94-'96 LEXUSC300/TOYOTA SUPRA</t>
  </si>
  <si>
    <t>6-3/8</t>
  </si>
  <si>
    <t>74141,74142</t>
  </si>
  <si>
    <t>94 SC 400</t>
  </si>
  <si>
    <t>74141</t>
  </si>
  <si>
    <t>MAZDA 15'' MILLENIA</t>
  </si>
  <si>
    <t>6-5/16</t>
  </si>
  <si>
    <t>MAZDA MILLENIA - SILVER</t>
  </si>
  <si>
    <t>LEXUS LS400/16'' LS430/QX56</t>
  </si>
  <si>
    <t>JEEP GRAND CHEROKEE/LAREDO</t>
  </si>
  <si>
    <t>2-1/2</t>
  </si>
  <si>
    <t>9014</t>
  </si>
  <si>
    <t>TOYOTA TACOMA/4 RUNNER</t>
  </si>
  <si>
    <t>5-3/8</t>
  </si>
  <si>
    <t>ACURA/HONDA SMALL</t>
  </si>
  <si>
    <t>2-5/8</t>
  </si>
  <si>
    <t>ACURA</t>
  </si>
  <si>
    <t>HONDA</t>
  </si>
  <si>
    <t>BLK CHR ACURA/HONDA SMALL</t>
  </si>
  <si>
    <t>BUICK/CADILLAC</t>
  </si>
  <si>
    <t>6-9/16</t>
  </si>
  <si>
    <t>4052</t>
  </si>
  <si>
    <t>CADILLAC W/CHROME LOGO</t>
  </si>
  <si>
    <t>4552,4553,4559,4560,4562,4601.4602,4603</t>
  </si>
  <si>
    <t>CADILLAC STS W/GOLD LOGO</t>
  </si>
  <si>
    <t>CADILLAC W/CHROME LUXURY LOGO</t>
  </si>
  <si>
    <t>CADILLAC STS W/GOLD LUX LOGO</t>
  </si>
  <si>
    <t>CADW/CHROME REVOLUTION LOGO</t>
  </si>
  <si>
    <t>CAD STS W/GOLD REV LOGO</t>
  </si>
  <si>
    <t>CADILLAC DEVILLE, DTS, SEVILLE</t>
  </si>
  <si>
    <t>4550,4569,4571,4600,4618,4624,4635</t>
  </si>
  <si>
    <t>CAD DEVILLE W/CHROME LOGO</t>
  </si>
  <si>
    <t>CADILLAC DEVILLE W/GOLD LOGO</t>
  </si>
  <si>
    <t>CAD DEVILLE W/CHROME LUX LOGO</t>
  </si>
  <si>
    <t>CAD DEVILLE W/GOLD LUXURY LOGO</t>
  </si>
  <si>
    <t>CAD DEVILLE W/CHROME REV LOGO</t>
  </si>
  <si>
    <t>CAD DEVILLE W/GOLD REV LOGO</t>
  </si>
  <si>
    <t>CADILLAC DEVILLE '96 SILVER</t>
  </si>
  <si>
    <t>CHEVY CORVETTE/CAMARO SS</t>
  </si>
  <si>
    <t>2-15/16</t>
  </si>
  <si>
    <t>5052,5053,5055,5061,5062,5081</t>
  </si>
  <si>
    <t>CORVETTE/CAMARO SS W/LOGO</t>
  </si>
  <si>
    <t>CADILLAC/CHEVY</t>
  </si>
  <si>
    <t>7-3/4</t>
  </si>
  <si>
    <t>5044,5077,5080,5156</t>
  </si>
  <si>
    <t>ESCALADE W/CHROME LOGO</t>
  </si>
  <si>
    <t>2002 ESCALADE W/GOLD LOGO</t>
  </si>
  <si>
    <t>ESC W/CHROME LUXURY LOGO</t>
  </si>
  <si>
    <t>ESC W/GOLD LUXURY LOGO</t>
  </si>
  <si>
    <t>ESCALADE W/CHROME REV LOGO</t>
  </si>
  <si>
    <t>2002 ESCALADE W/GOLD REV LOGO</t>
  </si>
  <si>
    <t>CHEVY TRUCK 5 LUG SMOOTH</t>
  </si>
  <si>
    <t>7-5/16</t>
  </si>
  <si>
    <t>LEXUS ES300/GS300/RX300</t>
  </si>
  <si>
    <t>2-7/16</t>
  </si>
  <si>
    <t>74154,74155.74162,74166,74169</t>
  </si>
  <si>
    <t>TOYOTA RAV 4</t>
  </si>
  <si>
    <t>69363</t>
  </si>
  <si>
    <t>SC300/SC400/IS300/AVALON</t>
  </si>
  <si>
    <t>74154,74155.74162,74166,74169,74170</t>
  </si>
  <si>
    <t>TOYOTA</t>
  </si>
  <si>
    <t>CHEVY CORVETTE '98</t>
  </si>
  <si>
    <t>6</t>
  </si>
  <si>
    <t>97-99 CORVETTE - NO CENTER</t>
  </si>
  <si>
    <t>LEXUS LS400 COACH</t>
  </si>
  <si>
    <t>74148</t>
  </si>
  <si>
    <t>TOYOTA CAMRY/AVALON</t>
  </si>
  <si>
    <t>4-5/8</t>
  </si>
  <si>
    <t>AUDI/LEXUS/SATURN</t>
  </si>
  <si>
    <t>VW BEETLE</t>
  </si>
  <si>
    <t>7-11/16</t>
  </si>
  <si>
    <t>69724</t>
  </si>
  <si>
    <t>VW BEETLE W/LOGO</t>
  </si>
  <si>
    <t>TOYOTA LANDCRUSIER</t>
  </si>
  <si>
    <t>5-3/4</t>
  </si>
  <si>
    <t>69380</t>
  </si>
  <si>
    <t>LEXUS LX470</t>
  </si>
  <si>
    <t>74145</t>
  </si>
  <si>
    <t>TOYOTA SOLARA</t>
  </si>
  <si>
    <t xml:space="preserve"> 6-1/4</t>
  </si>
  <si>
    <t>69379</t>
  </si>
  <si>
    <t>CHEVY SILVERADO AVALANCHE</t>
  </si>
  <si>
    <t>7-13/16</t>
  </si>
  <si>
    <t>5294,5295,5299,5421</t>
  </si>
  <si>
    <t>FORD '99 MUSTANG 17''</t>
  </si>
  <si>
    <t>6-7/16</t>
  </si>
  <si>
    <t>FORD '99 MUSTANG 15'' PLAIN</t>
  </si>
  <si>
    <t>6-1/2</t>
  </si>
  <si>
    <t>TOYOTA SEQUOIA, TUNDRA,TACOMA</t>
  </si>
  <si>
    <t>SEQUOIA, TUNDRA,TACOMA SILVER</t>
  </si>
  <si>
    <t>LINCOLN LS 17'', FUSION,CHRSLE</t>
  </si>
  <si>
    <t>2253</t>
  </si>
  <si>
    <t>3372,3445,3642</t>
  </si>
  <si>
    <t>3627,3628</t>
  </si>
  <si>
    <t>CHEVY C5 CORVETTE</t>
  </si>
  <si>
    <t>4-3/4</t>
  </si>
  <si>
    <t>5122,5123,5124,5146,5147,5151</t>
  </si>
  <si>
    <t>CHEVY C5 CORVETTE W/LOGO</t>
  </si>
  <si>
    <t>LINCOLN LS 16'' 5 SPOKE</t>
  </si>
  <si>
    <t>6-1/4</t>
  </si>
  <si>
    <t>SMALL CAP/AUDI/CHRYSLER</t>
  </si>
  <si>
    <t>AUDI</t>
  </si>
  <si>
    <t>2062,2133,2134,2134,2164,2165,2167</t>
  </si>
  <si>
    <t>NISSAN XTERRA/PATHFINDER</t>
  </si>
  <si>
    <t>5</t>
  </si>
  <si>
    <t>SILVER PATHFINDER XTERRA</t>
  </si>
  <si>
    <t>SET-MBZ 17MM 20 LUG COVER PACK</t>
  </si>
  <si>
    <t>ALL MERCEDES</t>
  </si>
  <si>
    <t>SET-17MM BLACK LUG COVER PACK</t>
  </si>
  <si>
    <t>SET-19MM BLACK LUG COVER PACK</t>
  </si>
  <si>
    <t>SET-BMW 5 LUG COVER PACK</t>
  </si>
  <si>
    <t>SET-CAMARO 5 LUG COVER PACK</t>
  </si>
  <si>
    <t>SET-CORVETE 5 LUG COVER PACK</t>
  </si>
  <si>
    <t>SET-CORVETTE 5 LUG COVER PACK</t>
  </si>
  <si>
    <t>LEXUS IS300 17''</t>
  </si>
  <si>
    <t>3-5/8</t>
  </si>
  <si>
    <t>RANGE ROVER, LAND ROVER</t>
  </si>
  <si>
    <t>ALL RANGE AND LAND ROVER</t>
  </si>
  <si>
    <t>RANGE ROVER W/LOGO</t>
  </si>
  <si>
    <t>RANGE ROVER - SILVER</t>
  </si>
  <si>
    <t>TOYOTA CAMRY/AVALON 2001</t>
  </si>
  <si>
    <t>73714,73715,73730,73731</t>
  </si>
  <si>
    <t>LEXUS GS300 2001</t>
  </si>
  <si>
    <t>CHEVY EXTREME</t>
  </si>
  <si>
    <t>SILVER EXREME CAP</t>
  </si>
  <si>
    <t>LEXUS LS430 16'' 2001</t>
  </si>
  <si>
    <t>74158B</t>
  </si>
  <si>
    <t>LEXUS LS430 17'' 2001</t>
  </si>
  <si>
    <t>4-3/8</t>
  </si>
  <si>
    <t>74159</t>
  </si>
  <si>
    <t>LEXUS LS430 17'' 2001 - SILVER</t>
  </si>
  <si>
    <t>FORD LIGHTNING</t>
  </si>
  <si>
    <t>5-1/2</t>
  </si>
  <si>
    <t>FORD LIGHTNING W/LOGO</t>
  </si>
  <si>
    <t>FORD LIGHTNING - SILVER</t>
  </si>
  <si>
    <t>TOYOTA 4 RUNNER/TACOMA 2001</t>
  </si>
  <si>
    <t>5-7/16</t>
  </si>
  <si>
    <t>TOYOTA SEQUOIA</t>
  </si>
  <si>
    <t>4-7/8</t>
  </si>
  <si>
    <t>TOYOTA HIGHLANDER</t>
  </si>
  <si>
    <t>3-3/4</t>
  </si>
  <si>
    <t>69397</t>
  </si>
  <si>
    <t>CHRYSLER 300M/MAZDA</t>
  </si>
  <si>
    <t>2-1/4</t>
  </si>
  <si>
    <t>2239,2264,2265,2266,2267,6570.</t>
  </si>
  <si>
    <t>69421,69424,69567,69568</t>
  </si>
  <si>
    <t>LEXUS SC430 13" HUBCOVER</t>
  </si>
  <si>
    <t>13-3/8</t>
  </si>
  <si>
    <t>74160</t>
  </si>
  <si>
    <t>INFINITI Q45 17''</t>
  </si>
  <si>
    <t>5-13/16</t>
  </si>
  <si>
    <t>73663</t>
  </si>
  <si>
    <t>INFINITI Q45 18''</t>
  </si>
  <si>
    <t>CHEVY TRAILBLAZER 16''</t>
  </si>
  <si>
    <t>6-11/16</t>
  </si>
  <si>
    <t>CHEVY TRAILBLAZER 17''</t>
  </si>
  <si>
    <t>5142</t>
  </si>
  <si>
    <t>INFINITI I35</t>
  </si>
  <si>
    <t>73661</t>
  </si>
  <si>
    <t>GMC ENVOY</t>
  </si>
  <si>
    <t>5135</t>
  </si>
  <si>
    <t>NISSAN PATHFINDER 17''</t>
  </si>
  <si>
    <t>MBZ  CHROME BASE ONLY</t>
  </si>
  <si>
    <t>3</t>
  </si>
  <si>
    <t>MERCEDES</t>
  </si>
  <si>
    <t>MBZ  BLACK BASE ONLY</t>
  </si>
  <si>
    <t>MBZ BLACK BASE W/FACTORY STAR</t>
  </si>
  <si>
    <t>MBZ CHROME BASE W/GOLD STAR</t>
  </si>
  <si>
    <t>MBZ CHROME BASE W/FACTORY STAR</t>
  </si>
  <si>
    <t>MBZ (RAW) SILVER BASE ONLY</t>
  </si>
  <si>
    <t>MBZ SILVER BASE W/FACTORY STAR</t>
  </si>
  <si>
    <t>MBZ  INSERT</t>
  </si>
  <si>
    <t>FORD EXPLORER</t>
  </si>
  <si>
    <t>CADILLAC CTS 16''</t>
  </si>
  <si>
    <t>CADILLAC CTS W/CHROME LOGO</t>
  </si>
  <si>
    <t>CADILLAC CTS W/GOLD LOGO</t>
  </si>
  <si>
    <t>CADILLAC CTS W/LUX CHROME LOGO</t>
  </si>
  <si>
    <t>CADILLAC CTS W/LUX GOLD LOGO</t>
  </si>
  <si>
    <t>CAD CTS W/REV CHROME LOGO</t>
  </si>
  <si>
    <t>CAD CTS W/REV GOLDLOGO</t>
  </si>
  <si>
    <t>BMW 3 SERIES 17'' 59384</t>
  </si>
  <si>
    <t>59384</t>
  </si>
  <si>
    <t>BMW 540/740 W/LOGO</t>
  </si>
  <si>
    <t>INFINITI G35 SPORT</t>
  </si>
  <si>
    <t>2</t>
  </si>
  <si>
    <t>73668</t>
  </si>
  <si>
    <t>HYUNDAI SANTA FE</t>
  </si>
  <si>
    <t>70690</t>
  </si>
  <si>
    <t>LINCOLN NAVIGATOR 18"</t>
  </si>
  <si>
    <t>7-1/8</t>
  </si>
  <si>
    <t>HUMMER H2</t>
  </si>
  <si>
    <t>8-13/16</t>
  </si>
  <si>
    <t>HUMMER H2 - SILVER</t>
  </si>
  <si>
    <t>ECLIPSE, PRIUS, SCION</t>
  </si>
  <si>
    <t>69450,69453,69467,69471,69487,69488</t>
  </si>
  <si>
    <t>69489,69491,69499,69501.69541,69544</t>
  </si>
  <si>
    <t>SM CAP/CADY /GMC/CHRYSLR</t>
  </si>
  <si>
    <t>4566,4570,5074,5115,5133,5215,5216,5333</t>
  </si>
  <si>
    <t>CAMARO,6571,6585,6597,6598,6600,6601</t>
  </si>
  <si>
    <t>BLK CHROME SM CAP/CADY /GMC</t>
  </si>
  <si>
    <t>CAD STS/CTS W/CHROME LOGO</t>
  </si>
  <si>
    <t>CAD STS/CTS W/GOLD LOGO</t>
  </si>
  <si>
    <t>CAD STS/CTS W/LUX CHROME LOGO</t>
  </si>
  <si>
    <t>CAD STS/CTS W/LUX GOLD LOGO</t>
  </si>
  <si>
    <t>CAD STS/CTS W/REV CHROME LOGO</t>
  </si>
  <si>
    <t>CAD STS/CTS W/REV GOLD LOGO</t>
  </si>
  <si>
    <t>GMC ENVOY 5136</t>
  </si>
  <si>
    <t>5136</t>
  </si>
  <si>
    <t>GMC ENVOY CAP - SILVER</t>
  </si>
  <si>
    <t>LINCOLN LS/AVIATOR</t>
  </si>
  <si>
    <t>LEXUS GX470</t>
  </si>
  <si>
    <t>74167</t>
  </si>
  <si>
    <t>SMALL CAP / BMW</t>
  </si>
  <si>
    <t>BMW</t>
  </si>
  <si>
    <t>BMW SMALL W/LOGO</t>
  </si>
  <si>
    <t>TOYOTA SEQUOIA ,TUNDRA'03 17''</t>
  </si>
  <si>
    <t>69440</t>
  </si>
  <si>
    <t>TOY SEQUOIA 17'' BRIGHT SILVER</t>
  </si>
  <si>
    <t>TOYOTA SEQUOIA '03 17'' SILVER</t>
  </si>
  <si>
    <t>FORD EXPEDITION</t>
  </si>
  <si>
    <t>LEXUS LX470/LANDCRUISER</t>
  </si>
  <si>
    <t>74163</t>
  </si>
  <si>
    <t>TOYOTA 4-RUNNER 16''</t>
  </si>
  <si>
    <t>69428</t>
  </si>
  <si>
    <t>TOYOTA 4-RUNNER 16''  SILVER</t>
  </si>
  <si>
    <t>TOYOTA 4-RUNNER 17''</t>
  </si>
  <si>
    <t>5-5/8</t>
  </si>
  <si>
    <t>TOYOTA 4-RUNNER 17'' - SILVER</t>
  </si>
  <si>
    <t>LINCOLN TOWN CAR</t>
  </si>
  <si>
    <t>INFINITI FX35</t>
  </si>
  <si>
    <t>73677</t>
  </si>
  <si>
    <t>INFINITI FX45</t>
  </si>
  <si>
    <t>73678</t>
  </si>
  <si>
    <t>CHEVY SILVERADO SS 20''</t>
  </si>
  <si>
    <t>SILVER CHEVY SILVERADO SS 20''</t>
  </si>
  <si>
    <t>CHEVY CORVETTE PRE 1990 W/LOGO</t>
  </si>
  <si>
    <t>MINI-COOPER</t>
  </si>
  <si>
    <t>CADILLAC SRX 17"</t>
  </si>
  <si>
    <t>CAD SRX 17" W/CHROME LOGO</t>
  </si>
  <si>
    <t>CAD SRX 17" W/GOLD LOGO</t>
  </si>
  <si>
    <t>CAD SRX 17" W/LUX CHROME LOGO</t>
  </si>
  <si>
    <t>CAD SRX 17" W/LUX GOLD LOGO</t>
  </si>
  <si>
    <t>CAD SRX 17" W/REV CHROME LOGO</t>
  </si>
  <si>
    <t>CAD SRX 17" W/REV GOLD LOGO</t>
  </si>
  <si>
    <t>CADILLAC SRX 18"</t>
  </si>
  <si>
    <t>CAD SRX 18" W/CHROME LOGO</t>
  </si>
  <si>
    <t>CAD SRX 18" W/GOLD LOGO</t>
  </si>
  <si>
    <t>CAD SRX 18" W/LUX CHROME LOGO</t>
  </si>
  <si>
    <t>CAD SRX 18" W/LUX GOLD LOGO</t>
  </si>
  <si>
    <t>CAD SRX 18" W/REV CHROME LOGO</t>
  </si>
  <si>
    <t>CAD SRX 18" W/REV GOLD LOGO</t>
  </si>
  <si>
    <t>CADILLAC CTS, STS</t>
  </si>
  <si>
    <t>CAD CTS 17'' W/CHROME LOGO</t>
  </si>
  <si>
    <t>CAD CTS 17'' W/GOLD LOGO</t>
  </si>
  <si>
    <t>CAD CTS 17'' W/LUX CHROME LOGO</t>
  </si>
  <si>
    <t>CAD CTS 17'' W/LUX GOLD LOGO</t>
  </si>
  <si>
    <t>CAD CTS 17'' W/REV CHROME LOGO</t>
  </si>
  <si>
    <t>CAD CTS 17'' W/REV GOLD LOGO</t>
  </si>
  <si>
    <t>NISSAN ARMADA, TITAN</t>
  </si>
  <si>
    <t>3-1/4</t>
  </si>
  <si>
    <t>CHEVY Z-71 5117</t>
  </si>
  <si>
    <t>CHRYSLER CROSSFIRE 2229,2230</t>
  </si>
  <si>
    <t>SILVER CROSSFIRE 2229,2230</t>
  </si>
  <si>
    <t>CHEVY SSR - FRONT</t>
  </si>
  <si>
    <t>CHEVY SSR - FRONT SILVER</t>
  </si>
  <si>
    <t>CHEVY SSR - REAR</t>
  </si>
  <si>
    <t>CHEVY SSR - REAR SILVER</t>
  </si>
  <si>
    <t>FORD F-150 18"</t>
  </si>
  <si>
    <t>CADILLAC XLR 18''</t>
  </si>
  <si>
    <t>CAD XLR 18'' W/CHROME LOGO</t>
  </si>
  <si>
    <t>CAD XLR 18'' W/GOLD LOGO</t>
  </si>
  <si>
    <t>CAD XLR 18'' W/LUX CHROME LOGO</t>
  </si>
  <si>
    <t>CAD XLR 18'' W/LUX GOLD LOGO</t>
  </si>
  <si>
    <t>CAD XLR 18'' W/REV CHROME LOGO</t>
  </si>
  <si>
    <t>CAD XLR 18'' W/REV GOLD LOGO</t>
  </si>
  <si>
    <t>PORSCHE</t>
  </si>
  <si>
    <t>PORSCHE W/LOGO</t>
  </si>
  <si>
    <t>CHRYSLER 300C 17''  2242</t>
  </si>
  <si>
    <t>2242</t>
  </si>
  <si>
    <t>CHEVY COLORADO/CANYON</t>
  </si>
  <si>
    <t>BMW 6 SERIES 19''</t>
  </si>
  <si>
    <t>6-1/8</t>
  </si>
  <si>
    <t>BMW 6 SERIES 19'' W/LOGO</t>
  </si>
  <si>
    <t>CHEVY VETTE C-6 W/COLORED FLAG</t>
  </si>
  <si>
    <t>4-1/8</t>
  </si>
  <si>
    <t>CHEVY CORVETTE C-6 PLAIN</t>
  </si>
  <si>
    <t>DODGE MAGNUM/300C/CHARGER</t>
  </si>
  <si>
    <t>9086,2245,2246,2247,2248,2261,2262,2263,</t>
  </si>
  <si>
    <t>2281,2303,2324,2325,2326,2329,2359,2429</t>
  </si>
  <si>
    <t>FORD SPINNER</t>
  </si>
  <si>
    <t>NISSAN MURANO 6 SPOKE</t>
  </si>
  <si>
    <t>5-15/16</t>
  </si>
  <si>
    <t>62421</t>
  </si>
  <si>
    <t>FORD 500 18", FREESTYLE MONTEG</t>
  </si>
  <si>
    <t>EQUINOX 16"&amp;17" HHR</t>
  </si>
  <si>
    <t>4-1/2</t>
  </si>
  <si>
    <t>PATHFINDER,XTERRA,FRONTIER</t>
  </si>
  <si>
    <t>2-11/16</t>
  </si>
  <si>
    <t>62464,62493,62495,62496,62497</t>
  </si>
  <si>
    <t>FORD 500 17"/FREESTYLE</t>
  </si>
  <si>
    <t>TOYOTA TACOMA Y-SPOKE</t>
  </si>
  <si>
    <t>69461</t>
  </si>
  <si>
    <t>TOYOTA X-RUNNER 69460</t>
  </si>
  <si>
    <t>69460</t>
  </si>
  <si>
    <t>SMALL FORD MUSTANG CAP</t>
  </si>
  <si>
    <t>3589,3622</t>
  </si>
  <si>
    <t>FORD MUSTANG 5 HOLE</t>
  </si>
  <si>
    <t>TOYOTA TUNDRA '05</t>
  </si>
  <si>
    <t>69465</t>
  </si>
  <si>
    <t>TOYOTA TUNDRA '05  SILVER</t>
  </si>
  <si>
    <t>SMALL CAP CAD, GMC,HYUNDAI</t>
  </si>
  <si>
    <t>2-9/16</t>
  </si>
  <si>
    <t>70713,70714,70715,70728,70733,</t>
  </si>
  <si>
    <t>BLK CHR SMALL CAP CAD, GMC</t>
  </si>
  <si>
    <t>BLK CHR CAD CTS W/V CHR W&amp;C</t>
  </si>
  <si>
    <t>CADILLAC</t>
  </si>
  <si>
    <t>BLK CHR CAD CTS W/V GLD W&amp;C</t>
  </si>
  <si>
    <t>CAD CTS '05 W/ CHROME LOGO</t>
  </si>
  <si>
    <t>CAD CTS '05 W/GOLD LOGO</t>
  </si>
  <si>
    <t>CAD CTS '05 W/ CHROME LUX LOGO</t>
  </si>
  <si>
    <t>CAD CTS '05 W/GOLD LUX LOGO</t>
  </si>
  <si>
    <t>SMALL OE CADILLAC CAP</t>
  </si>
  <si>
    <t>CAD CTS '05 W/ CHROME REV LOGO</t>
  </si>
  <si>
    <t>CAD CTS '05 W/ GOLD REV LOGO</t>
  </si>
  <si>
    <t>TOYOTA AVALON 9 SPOKE</t>
  </si>
  <si>
    <t>69474</t>
  </si>
  <si>
    <t>INFINITI M35,M45 73686</t>
  </si>
  <si>
    <t>73686</t>
  </si>
  <si>
    <t>LEXUS GS300/GS430</t>
  </si>
  <si>
    <t>74184,74185.74188,74189,74190,74191</t>
  </si>
  <si>
    <t>74192,74194,74195,74205,74206,74207</t>
  </si>
  <si>
    <t>LEXUS GS300/GS430 - BLK CHROME</t>
  </si>
  <si>
    <t>LEXUS POP-IN W/HOLES</t>
  </si>
  <si>
    <t>OE LEUS CAP</t>
  </si>
  <si>
    <t>LEXUS GS300/GS430-REV</t>
  </si>
  <si>
    <t>HUMMER H-3 CHROME</t>
  </si>
  <si>
    <t>HUMMER H3 CAPS - SILVER</t>
  </si>
  <si>
    <t>BMW 7 SERIES 59539</t>
  </si>
  <si>
    <t>59539</t>
  </si>
  <si>
    <t>HUMMER H-3 W/BLACK HANDLE</t>
  </si>
  <si>
    <t>H3 BLACK HANDLE SILVER CAP</t>
  </si>
  <si>
    <t>SMALL MAZDA CAP</t>
  </si>
  <si>
    <t>MAZDA</t>
  </si>
  <si>
    <t>ACURA RL / HONDA RIDGELINE</t>
  </si>
  <si>
    <t>LEXUS LX470 '06  74186</t>
  </si>
  <si>
    <t>74186</t>
  </si>
  <si>
    <t>SATURN VUE 17'' MALIBU 5148</t>
  </si>
  <si>
    <t>7033</t>
  </si>
  <si>
    <t>LEXUS SC430 LARGE</t>
  </si>
  <si>
    <t>16-3/4</t>
  </si>
  <si>
    <t>74187</t>
  </si>
  <si>
    <t>LEXUS SC430 SMALL</t>
  </si>
  <si>
    <t>2-21/32</t>
  </si>
  <si>
    <t>LINCOLN TOWN CAR  MKZ</t>
  </si>
  <si>
    <t>SILVER LINCOLN TOWN CAR  MKZ</t>
  </si>
  <si>
    <t>TOYOTA 4-RUNNER 18''</t>
  </si>
  <si>
    <t>4-9/16</t>
  </si>
  <si>
    <t>69481</t>
  </si>
  <si>
    <t>CHEVY CORVETTE C6-Z06</t>
  </si>
  <si>
    <t>5342,5346,5347</t>
  </si>
  <si>
    <t>BMW 2 PIECE 18"-20"</t>
  </si>
  <si>
    <t>59537,59538,59628,59629</t>
  </si>
  <si>
    <t>BMW 540/740 2 PIECE WHL W/LOGO</t>
  </si>
  <si>
    <t>INFINITY FX35 18" 73688,89</t>
  </si>
  <si>
    <t>INFINITI FX45 20" 73691</t>
  </si>
  <si>
    <t>73691</t>
  </si>
  <si>
    <t>TOYOTA RAV 4 17 &amp; 18" 5 SPOKE</t>
  </si>
  <si>
    <t>CADILLAC ESCALADE18"</t>
  </si>
  <si>
    <t>5303</t>
  </si>
  <si>
    <t>CAD ESCALADE '07 W/CHROME LOGO</t>
  </si>
  <si>
    <t>CAD ESCALADE '07 W/GOLD LOGO</t>
  </si>
  <si>
    <t>CAD ESCALADE '07 W/CH LUX LOGO</t>
  </si>
  <si>
    <t>CAD ESCALADE '07 W/GOLD LUX LO</t>
  </si>
  <si>
    <t>CAD ESCALADE '07 W/CH REV LOGO</t>
  </si>
  <si>
    <t>CAD ESCALADE '07 W/GOLD REV LO</t>
  </si>
  <si>
    <t>CADILLAC ESCALADE SILVER</t>
  </si>
  <si>
    <t>CHEVY Z-71/20'' CHEVY ACCS</t>
  </si>
  <si>
    <t>5239,5240,5241,5255</t>
  </si>
  <si>
    <t>CHEVY Z-71/20'' ACCS W/CHRLOGO</t>
  </si>
  <si>
    <t>CHEVY Z-71/20'' ACCSW/GOLDLOGO</t>
  </si>
  <si>
    <t>GMC YUKON/CHEVY TAHOE 5308</t>
  </si>
  <si>
    <t>7-3/8</t>
  </si>
  <si>
    <t>20" YUKON - SILVER</t>
  </si>
  <si>
    <t>TOYOTA FJ CRUISER</t>
  </si>
  <si>
    <t>6-716</t>
  </si>
  <si>
    <t>MAZDA 6 64880,84</t>
  </si>
  <si>
    <t>CADILLAC ESCALADE 22''</t>
  </si>
  <si>
    <t>7-7/8</t>
  </si>
  <si>
    <t>5309</t>
  </si>
  <si>
    <t>CAD ESCALADE 22'' W/CHR LOGO</t>
  </si>
  <si>
    <t>CAD ESCALADE 22'' W/GOLD LOGO</t>
  </si>
  <si>
    <t>CAD ESCALADE 22'' W/CHR LUX LO</t>
  </si>
  <si>
    <t>CAD ESCALADE 22'' W/GLD LUX LO</t>
  </si>
  <si>
    <t>CAD ESCALADE 22'' W/CHR REV LO</t>
  </si>
  <si>
    <t>CAD ESCALADE 22'' W/GLD REV LO</t>
  </si>
  <si>
    <t>LEXUS 19" LS460 '07  ISF 19"</t>
  </si>
  <si>
    <t>74196,74205,74206,74207,74208,74248</t>
  </si>
  <si>
    <t>BMW INDIVIDUAL  STYLE 152</t>
  </si>
  <si>
    <t>59516,59517,59518,59560,59576</t>
  </si>
  <si>
    <t>Acadia 19"</t>
  </si>
  <si>
    <t>18" TUNDRA/TACOMA '08 TYPE B</t>
  </si>
  <si>
    <t>6-3/16</t>
  </si>
  <si>
    <t>69516</t>
  </si>
  <si>
    <t>TOYOTA TUNDRA 18''  TYPE A</t>
  </si>
  <si>
    <t>69517</t>
  </si>
  <si>
    <t>TOYOTA TUNDRA 18" W/GROOVE</t>
  </si>
  <si>
    <t>TOYOTA TUNDRA 20''</t>
  </si>
  <si>
    <t>CHRYSLER PACIFICA 19"</t>
  </si>
  <si>
    <t>CHEVY SILVERADO 18 &amp; 20''</t>
  </si>
  <si>
    <t>BUICK/CHEVY/GMC</t>
  </si>
  <si>
    <t>3-1/8</t>
  </si>
  <si>
    <t>5408,5423,5425,5471</t>
  </si>
  <si>
    <t>2 3/8 POP IN</t>
  </si>
  <si>
    <t>69605,</t>
  </si>
  <si>
    <t>MINI COOPER 8 SPOKE</t>
  </si>
  <si>
    <t>71195</t>
  </si>
  <si>
    <t>MINI COOPER 8 SPOKE W/LOGO</t>
  </si>
  <si>
    <t>SATURN OUTLOOK 18''</t>
  </si>
  <si>
    <t>08 CHEVY IMPALA</t>
  </si>
  <si>
    <t>4-7/16</t>
  </si>
  <si>
    <t>5070</t>
  </si>
  <si>
    <t>08 CORVETTE C6 -</t>
  </si>
  <si>
    <t>5349,5359,5360,5401,5402.5454,5455,5456,</t>
  </si>
  <si>
    <t>5457,5458,5459,5460,5461,5462,5463,5464</t>
  </si>
  <si>
    <t>08 CORVETTE C6 - WITH LOGO</t>
  </si>
  <si>
    <t>08 CADILLAC CTS 7-SPOKE</t>
  </si>
  <si>
    <t>08 CADILLAC CTS W/CHROME W/C</t>
  </si>
  <si>
    <t>08 CADILLAC CTS W/GOLD W/C</t>
  </si>
  <si>
    <t>08 CAD CTS W/CHROME LUX LOGO</t>
  </si>
  <si>
    <t>08 CAD CTS W/GOLD LUXURY LOGO</t>
  </si>
  <si>
    <t>08 CAD CTS W/CHROME REV LOGO</t>
  </si>
  <si>
    <t>08 CAD CTS W/GOLD REV LOGO</t>
  </si>
  <si>
    <t>BMW GOLD RING</t>
  </si>
  <si>
    <t>BMW CHROME RING</t>
  </si>
  <si>
    <t>INFINITI EX 17"</t>
  </si>
  <si>
    <t>73699</t>
  </si>
  <si>
    <t>INFINITI EX 18"</t>
  </si>
  <si>
    <t>73700</t>
  </si>
  <si>
    <t>08 TOYOTA SEQUOIA</t>
  </si>
  <si>
    <t>69533</t>
  </si>
  <si>
    <t>HONDA FIT</t>
  </si>
  <si>
    <t>2-3/16</t>
  </si>
  <si>
    <t>HYUNDAI GENESIS 18"</t>
  </si>
  <si>
    <t>70785</t>
  </si>
  <si>
    <t>2010 SRX</t>
  </si>
  <si>
    <t>2010 CADILLAC SRX W/CHROME W/C</t>
  </si>
  <si>
    <t>2010 SRX CAPS W/ GOLD W/C</t>
  </si>
  <si>
    <t>2010 SRX W/LUX CHROME W/C</t>
  </si>
  <si>
    <t>2010 SRX W/LUX GOLD W/C</t>
  </si>
  <si>
    <t>2010 SRX W/REV CHROME W/C</t>
  </si>
  <si>
    <t>2010 SRX W/REV GOLD W/C</t>
  </si>
  <si>
    <t>20" LX 570</t>
  </si>
  <si>
    <t>74212</t>
  </si>
  <si>
    <t>LEXUS GX460 CAPS</t>
  </si>
  <si>
    <t>5-3/16</t>
  </si>
  <si>
    <t>74229</t>
  </si>
  <si>
    <t>BLK CHR LEXUS GX460 CAPS</t>
  </si>
  <si>
    <t>2010 BMW CAP - DOMED</t>
  </si>
  <si>
    <t>2010 22" ESCALADE CAP</t>
  </si>
  <si>
    <t>8</t>
  </si>
  <si>
    <t>5358</t>
  </si>
  <si>
    <t>2010 22" ESCALADE W/CHROME W/C</t>
  </si>
  <si>
    <t>2010 22" ESCALADE W/GLD W/C</t>
  </si>
  <si>
    <t>2010 ESCALADE 22'' W/CH LUX LO</t>
  </si>
  <si>
    <t>BUICK PARK AVENUE,LESABRE</t>
  </si>
  <si>
    <t>4020</t>
  </si>
  <si>
    <t>TOYOTA LANDCRUISER</t>
  </si>
  <si>
    <t>69479</t>
  </si>
  <si>
    <t>HYUNDAI GENESIS 18" 9-SPOKE</t>
  </si>
  <si>
    <t>6-1/16</t>
  </si>
  <si>
    <t>70771</t>
  </si>
  <si>
    <t>GMC TERRAIN - 17" CAP</t>
  </si>
  <si>
    <t>5449</t>
  </si>
  <si>
    <t>18" GMC TERRAIN CAP</t>
  </si>
  <si>
    <t>5450</t>
  </si>
  <si>
    <t>2010 17" TOYOTA FORERUNNER</t>
  </si>
  <si>
    <t>69562</t>
  </si>
  <si>
    <t>2010 20" TOYOTA FORERUNNER</t>
  </si>
  <si>
    <t>69561</t>
  </si>
  <si>
    <t>LEXUS SC430 TWIST N/S</t>
  </si>
  <si>
    <t>13-1/4</t>
  </si>
  <si>
    <t>74160B</t>
  </si>
  <si>
    <t>INFINITI QX56 '2011</t>
  </si>
  <si>
    <t>3-1/16</t>
  </si>
  <si>
    <t>73727,73728,73729</t>
  </si>
  <si>
    <t>LEXUS CT 200 2011</t>
  </si>
  <si>
    <t>74256,74257,74258</t>
  </si>
  <si>
    <t>SMALL POP-IN</t>
  </si>
  <si>
    <t>4080,4081,4082,4083,4084</t>
  </si>
  <si>
    <t>NISSAN PATHFINDER - NO HOLES</t>
  </si>
  <si>
    <t>NISSAN PFINDER SILV - NO HOLES</t>
  </si>
  <si>
    <t>20" YUKON/DENALI CAP (5304)</t>
  </si>
  <si>
    <t>5304</t>
  </si>
  <si>
    <t>JEEP POP-IN</t>
  </si>
  <si>
    <t>2-1/8</t>
  </si>
  <si>
    <t>CADILLAC SRX W/RECESS</t>
  </si>
  <si>
    <t>PORSCHE CAP W/LARGE RECESS</t>
  </si>
  <si>
    <t>LINCOLN TOWN CAR W/RECESS</t>
  </si>
  <si>
    <t>HYUNDAI ELANTRA</t>
  </si>
  <si>
    <t>70807</t>
  </si>
  <si>
    <t>LEXUS LX570 '12</t>
  </si>
  <si>
    <t>TOYOTA SCION FRS CAP</t>
  </si>
  <si>
    <t>1-7/8</t>
  </si>
  <si>
    <t>LINCOLN MKZ</t>
  </si>
  <si>
    <t>2013 CADILLAC SRX 20" 7 SPOKE</t>
  </si>
  <si>
    <t>JEEP AND DOGE CAP</t>
  </si>
  <si>
    <t>9018,9022,9024,9025,9041,9057,9065,9074</t>
  </si>
  <si>
    <t>9076,</t>
  </si>
  <si>
    <t>FORD FLEX</t>
  </si>
  <si>
    <t>3769,3770,3771</t>
  </si>
  <si>
    <t>SUBARU, JEEP , CHRYSLER FORD</t>
  </si>
  <si>
    <t>2372,2373,2391,2392,2393,2394,2395,2409</t>
  </si>
  <si>
    <t>2412,2413,9104,9105,9106,9107,9112,9113</t>
  </si>
  <si>
    <t>R&amp;R CHROME EMBLEM</t>
  </si>
  <si>
    <t>R&amp;R CHROME TOYOTA EMBLEM</t>
  </si>
  <si>
    <t>R&amp;R LOGO W/TAPE AND LOGO</t>
  </si>
  <si>
    <t>R&amp;R LOGO W/TAPE AND LOGO GOLD</t>
  </si>
  <si>
    <t>LOGO RETURN CREDIT</t>
  </si>
  <si>
    <t>6 3/8'' LOCKING CAP</t>
  </si>
  <si>
    <t>6 3/8 CAP W/VOG GLD CREST ONLY</t>
  </si>
  <si>
    <t>6 3/8'' LOCKING W/CHROME LOGO</t>
  </si>
  <si>
    <t>6 3/8'' LOCKING W/GOLD LOGO</t>
  </si>
  <si>
    <t>6 3/8'' LOCKING W/REV CHR LOGO</t>
  </si>
  <si>
    <t>6 3/8'' LOCKING W/REV GOLDLOGO</t>
  </si>
  <si>
    <t>6 1/4' LOCKING CAP</t>
  </si>
  <si>
    <t>6 1/4 CAP W/VOG GLD CREST ONLY</t>
  </si>
  <si>
    <t>6 1/4 LOCKING CAP W/CHR LOGO</t>
  </si>
  <si>
    <t>6 1/4 LOCKING CAP W/GOLD LOGO</t>
  </si>
  <si>
    <t>6-1/4 LOCKING CAP W/LUX LOGO</t>
  </si>
  <si>
    <t>6 1/4" LOCK CAP W/REV CH W/C</t>
  </si>
  <si>
    <t>6 1/4 CAP W/VOGUE CHROME LOGO</t>
  </si>
  <si>
    <t>97-00 FORD F-150</t>
  </si>
  <si>
    <t>97-00 FORD EXPLORER</t>
  </si>
  <si>
    <t>99-030 EXPEDITION</t>
  </si>
  <si>
    <t>7-7/16</t>
  </si>
  <si>
    <t>819918010670</t>
  </si>
  <si>
    <t>819918010687</t>
  </si>
  <si>
    <t>819918010762</t>
  </si>
  <si>
    <t>819918010779</t>
  </si>
  <si>
    <t>819918010700</t>
  </si>
  <si>
    <t>819918010717</t>
  </si>
  <si>
    <t>819918010724</t>
  </si>
  <si>
    <t>819918010656</t>
  </si>
  <si>
    <t>819918010748</t>
  </si>
  <si>
    <t>819918010663</t>
  </si>
  <si>
    <t>819918010731</t>
  </si>
  <si>
    <t>819918010755</t>
  </si>
  <si>
    <t>819918011493</t>
  </si>
  <si>
    <t>819918011509</t>
  </si>
  <si>
    <t>819918011516</t>
  </si>
  <si>
    <t>819918011523</t>
  </si>
  <si>
    <t>819918011530</t>
  </si>
  <si>
    <t>819918010458</t>
  </si>
  <si>
    <t>819918010465</t>
  </si>
  <si>
    <t>819918010472</t>
  </si>
  <si>
    <t>819918010489</t>
  </si>
  <si>
    <t>819918010496</t>
  </si>
  <si>
    <t>819918010502</t>
  </si>
  <si>
    <t>819918010519</t>
  </si>
  <si>
    <t>819918010526</t>
  </si>
  <si>
    <t>819918010533</t>
  </si>
  <si>
    <t>819918010540</t>
  </si>
  <si>
    <t>819918010984</t>
  </si>
  <si>
    <t>819918010953</t>
  </si>
  <si>
    <t>819918011363</t>
  </si>
  <si>
    <t>819918011394</t>
  </si>
  <si>
    <t>819918011400</t>
  </si>
  <si>
    <t>819918011417</t>
  </si>
  <si>
    <t>819918011424</t>
  </si>
  <si>
    <t>819918010250</t>
  </si>
  <si>
    <t>819918010267</t>
  </si>
  <si>
    <t>819918010274</t>
  </si>
  <si>
    <t>819918010281</t>
  </si>
  <si>
    <t>819918010298</t>
  </si>
  <si>
    <t>819918010304</t>
  </si>
  <si>
    <t>819918010311</t>
  </si>
  <si>
    <t>819918010335</t>
  </si>
  <si>
    <t>819918010342</t>
  </si>
  <si>
    <t>819918010359</t>
  </si>
  <si>
    <t>819918010366</t>
  </si>
  <si>
    <t>819918010373</t>
  </si>
  <si>
    <t>819918010380</t>
  </si>
  <si>
    <t>819918010397</t>
  </si>
  <si>
    <t>819918010403</t>
  </si>
  <si>
    <t>819918010427</t>
  </si>
  <si>
    <t>819918010434</t>
  </si>
  <si>
    <t>819918010441</t>
  </si>
  <si>
    <t>819918010410</t>
  </si>
  <si>
    <t>819918010793</t>
  </si>
  <si>
    <t>819918010809</t>
  </si>
  <si>
    <t>819918010816</t>
  </si>
  <si>
    <t>819918010823</t>
  </si>
  <si>
    <t>819918010830</t>
  </si>
  <si>
    <t>819918010847</t>
  </si>
  <si>
    <t>819918010854</t>
  </si>
  <si>
    <t>819918010861</t>
  </si>
  <si>
    <t>819918010878</t>
  </si>
  <si>
    <t>819918010885</t>
  </si>
  <si>
    <t>819918010960</t>
  </si>
  <si>
    <t>819918010939</t>
  </si>
  <si>
    <t>819918010908</t>
  </si>
  <si>
    <t>819918010915</t>
  </si>
  <si>
    <t>819918010922</t>
  </si>
  <si>
    <t>819918010991</t>
  </si>
  <si>
    <t>819918011004</t>
  </si>
  <si>
    <t>819918011011</t>
  </si>
  <si>
    <t>819918011028</t>
  </si>
  <si>
    <t>819918011035</t>
  </si>
  <si>
    <t>819918011042</t>
  </si>
  <si>
    <t>819918010977</t>
  </si>
  <si>
    <t>819918010946</t>
  </si>
  <si>
    <t>819918011059</t>
  </si>
  <si>
    <t>819918011066</t>
  </si>
  <si>
    <t>819918011073</t>
  </si>
  <si>
    <t>819918011097</t>
  </si>
  <si>
    <t>819918011103</t>
  </si>
  <si>
    <t>819918011110</t>
  </si>
  <si>
    <t>819918011127</t>
  </si>
  <si>
    <t>819918011134</t>
  </si>
  <si>
    <t>819918011141</t>
  </si>
  <si>
    <t>819918011158</t>
  </si>
  <si>
    <t>819918011264</t>
  </si>
  <si>
    <t>819918011271</t>
  </si>
  <si>
    <t>819918011288</t>
  </si>
  <si>
    <t>819918011295</t>
  </si>
  <si>
    <t>819918011301</t>
  </si>
  <si>
    <t>819918011318</t>
  </si>
  <si>
    <t>819918011325</t>
  </si>
  <si>
    <t>819918011332</t>
  </si>
  <si>
    <t>819918011349</t>
  </si>
  <si>
    <t>819918011356</t>
  </si>
  <si>
    <t>819918011387</t>
  </si>
  <si>
    <t>819918011226</t>
  </si>
  <si>
    <t>819918011233</t>
  </si>
  <si>
    <t>819918011240</t>
  </si>
  <si>
    <t>819918011257</t>
  </si>
  <si>
    <t>819918011165</t>
  </si>
  <si>
    <t>819918011172</t>
  </si>
  <si>
    <t>819918011189</t>
  </si>
  <si>
    <t>819918011196</t>
  </si>
  <si>
    <t>819918011202</t>
  </si>
  <si>
    <t>819918011578</t>
  </si>
  <si>
    <t>819918010632</t>
  </si>
  <si>
    <t>819918010618</t>
  </si>
  <si>
    <t>819918010601</t>
  </si>
  <si>
    <t>819918010625</t>
  </si>
  <si>
    <t>819918010557</t>
  </si>
  <si>
    <t>819918010595</t>
  </si>
  <si>
    <t>819918010588</t>
  </si>
  <si>
    <t>819918010564</t>
  </si>
  <si>
    <t>819918010571</t>
  </si>
  <si>
    <t>819918011554</t>
  </si>
  <si>
    <t>819918010090</t>
  </si>
  <si>
    <t>819918011585</t>
  </si>
  <si>
    <t>819918011592</t>
  </si>
  <si>
    <t>819918011615</t>
  </si>
  <si>
    <t>819918011608</t>
  </si>
  <si>
    <t>819918011622</t>
  </si>
  <si>
    <t>819918011639</t>
  </si>
  <si>
    <t>819918011646</t>
  </si>
  <si>
    <t>819918011653</t>
  </si>
  <si>
    <t>819918011738</t>
  </si>
  <si>
    <t>819918011745</t>
  </si>
  <si>
    <t>819918011752</t>
  </si>
  <si>
    <t>819918011769</t>
  </si>
  <si>
    <t>819918011776</t>
  </si>
  <si>
    <t>819918011783</t>
  </si>
  <si>
    <t>819918011806</t>
  </si>
  <si>
    <t>819918011790</t>
  </si>
  <si>
    <t>819918011820</t>
  </si>
  <si>
    <t>819918011837</t>
  </si>
  <si>
    <t>819918011844</t>
  </si>
  <si>
    <t>819918011851</t>
  </si>
  <si>
    <t>819918011868</t>
  </si>
  <si>
    <t>819918011875</t>
  </si>
  <si>
    <t>819918011899</t>
  </si>
  <si>
    <t>819918011882</t>
  </si>
  <si>
    <t>819918011660</t>
  </si>
  <si>
    <t>819918011684</t>
  </si>
  <si>
    <t>819918011691</t>
  </si>
  <si>
    <t>819918011707</t>
  </si>
  <si>
    <t>819918011721</t>
  </si>
  <si>
    <t>819918011714</t>
  </si>
  <si>
    <t>819918011677</t>
  </si>
  <si>
    <t>Black Lacquer 14 Inch Wheel Wheel Cover / Hub Cap</t>
  </si>
  <si>
    <t>819918011981</t>
  </si>
  <si>
    <t>819918011998</t>
  </si>
  <si>
    <t>819918011905</t>
  </si>
  <si>
    <t>819918011912</t>
  </si>
  <si>
    <t>819918011929</t>
  </si>
  <si>
    <t>819918011936</t>
  </si>
  <si>
    <t>819918011943</t>
  </si>
  <si>
    <t>819918011950</t>
  </si>
  <si>
    <t>819918011967</t>
  </si>
  <si>
    <t>819918011974</t>
  </si>
  <si>
    <t>819918012001</t>
  </si>
  <si>
    <t>819918012018</t>
  </si>
  <si>
    <t>819918012025</t>
  </si>
  <si>
    <t>819918012032</t>
  </si>
  <si>
    <t>819918011813</t>
  </si>
  <si>
    <t>819918012261</t>
  </si>
  <si>
    <t>819918012056</t>
  </si>
  <si>
    <t>819918012063</t>
  </si>
  <si>
    <t>819918012070</t>
  </si>
  <si>
    <t>819918012087</t>
  </si>
  <si>
    <t>819918011431</t>
  </si>
  <si>
    <t>819918012100</t>
  </si>
  <si>
    <t>819918012117</t>
  </si>
  <si>
    <t>819918012124</t>
  </si>
  <si>
    <t>819918012148</t>
  </si>
  <si>
    <t>819918012094</t>
  </si>
  <si>
    <t>819918012162</t>
  </si>
  <si>
    <t>819918012155</t>
  </si>
  <si>
    <t>819918012179</t>
  </si>
  <si>
    <t>819918012131</t>
  </si>
  <si>
    <t>819918012216</t>
  </si>
  <si>
    <t>819918012209</t>
  </si>
  <si>
    <t>819918012223</t>
  </si>
  <si>
    <t>819918012193</t>
  </si>
  <si>
    <t>819918012230</t>
  </si>
  <si>
    <t>819918010151</t>
  </si>
  <si>
    <t>819918010168</t>
  </si>
  <si>
    <t>819918010182</t>
  </si>
  <si>
    <t>819918010199</t>
  </si>
  <si>
    <t>819918010205</t>
  </si>
  <si>
    <t>819918010212</t>
  </si>
  <si>
    <t>819918010175</t>
  </si>
  <si>
    <t>819918010229</t>
  </si>
  <si>
    <t>819918010236</t>
  </si>
  <si>
    <t>819918010243</t>
  </si>
  <si>
    <t>ATV Covers</t>
  </si>
  <si>
    <t>Motorcycle Covers</t>
  </si>
  <si>
    <t>819918016481</t>
  </si>
  <si>
    <t>819918016498</t>
  </si>
  <si>
    <t>819918016504</t>
  </si>
  <si>
    <t>819918016511</t>
  </si>
  <si>
    <t>819918016528</t>
  </si>
  <si>
    <t>819918016535</t>
  </si>
  <si>
    <t>819918016542</t>
  </si>
  <si>
    <t>819918016559</t>
  </si>
  <si>
    <t>819918016566</t>
  </si>
  <si>
    <t>819918016603</t>
  </si>
  <si>
    <t>819918016610</t>
  </si>
  <si>
    <t>819918016573</t>
  </si>
  <si>
    <t>819918016580</t>
  </si>
  <si>
    <t>819918016597</t>
  </si>
  <si>
    <t>819918012414</t>
  </si>
  <si>
    <t>819918012421</t>
  </si>
  <si>
    <t>819918012438</t>
  </si>
  <si>
    <t>819918012445</t>
  </si>
  <si>
    <t>819918012452</t>
  </si>
  <si>
    <t>819918012469</t>
  </si>
  <si>
    <t>819918012476</t>
  </si>
  <si>
    <t>819918012483</t>
  </si>
  <si>
    <t>819918012490</t>
  </si>
  <si>
    <t>819918012506</t>
  </si>
  <si>
    <t>819918012513</t>
  </si>
  <si>
    <t>819918012520</t>
  </si>
  <si>
    <t>819918012537</t>
  </si>
  <si>
    <t>819918012544</t>
  </si>
  <si>
    <t>819918012551</t>
  </si>
  <si>
    <t>819918012568</t>
  </si>
  <si>
    <t>819918012575</t>
  </si>
  <si>
    <t>819918012582</t>
  </si>
  <si>
    <t>819918012599</t>
  </si>
  <si>
    <t>819918012605</t>
  </si>
  <si>
    <t>819918012612</t>
  </si>
  <si>
    <t>819918012629</t>
  </si>
  <si>
    <t>819918012636</t>
  </si>
  <si>
    <t>819918012643</t>
  </si>
  <si>
    <t>819918012650</t>
  </si>
  <si>
    <t>819918012667</t>
  </si>
  <si>
    <t>819918012674</t>
  </si>
  <si>
    <t>819918012681</t>
  </si>
  <si>
    <t>819918016153</t>
  </si>
  <si>
    <t>819918016160</t>
  </si>
  <si>
    <t>819918016177</t>
  </si>
  <si>
    <t>819918016184</t>
  </si>
  <si>
    <t>819918016191</t>
  </si>
  <si>
    <t>819918016207</t>
  </si>
  <si>
    <t>819918016214</t>
  </si>
  <si>
    <t>819918016078</t>
  </si>
  <si>
    <t>819918012698</t>
  </si>
  <si>
    <t>819918012704</t>
  </si>
  <si>
    <t>819918012711</t>
  </si>
  <si>
    <t>819918012728</t>
  </si>
  <si>
    <t>819918012735</t>
  </si>
  <si>
    <t>819918012742</t>
  </si>
  <si>
    <t>819918012759</t>
  </si>
  <si>
    <t>819918012766</t>
  </si>
  <si>
    <t>819918012773</t>
  </si>
  <si>
    <t>819918012780</t>
  </si>
  <si>
    <t>819918012797</t>
  </si>
  <si>
    <t>819918012803</t>
  </si>
  <si>
    <t>819918012810</t>
  </si>
  <si>
    <t>819918012827</t>
  </si>
  <si>
    <t>819918012841</t>
  </si>
  <si>
    <t>819918012858</t>
  </si>
  <si>
    <t>819918012865</t>
  </si>
  <si>
    <t>819918012872</t>
  </si>
  <si>
    <t>819918012889</t>
  </si>
  <si>
    <t>819918012896</t>
  </si>
  <si>
    <t>819918012902</t>
  </si>
  <si>
    <t>819918012919</t>
  </si>
  <si>
    <t>819918012926</t>
  </si>
  <si>
    <t>819918012933</t>
  </si>
  <si>
    <t>819918012940</t>
  </si>
  <si>
    <t>819918012957</t>
  </si>
  <si>
    <t>819918012964</t>
  </si>
  <si>
    <t>819918012971</t>
  </si>
  <si>
    <t>819918012988</t>
  </si>
  <si>
    <t>819918012995</t>
  </si>
  <si>
    <t>819918013008</t>
  </si>
  <si>
    <t>819918013015</t>
  </si>
  <si>
    <t>819918013022</t>
  </si>
  <si>
    <t>819918013039</t>
  </si>
  <si>
    <t>819918013046</t>
  </si>
  <si>
    <t>819918013053</t>
  </si>
  <si>
    <t>819918013060</t>
  </si>
  <si>
    <t>819918013077</t>
  </si>
  <si>
    <t>819918013084</t>
  </si>
  <si>
    <t>819918013091</t>
  </si>
  <si>
    <t>819918013107</t>
  </si>
  <si>
    <t>819918013114</t>
  </si>
  <si>
    <t>819918013121</t>
  </si>
  <si>
    <t>819918013138</t>
  </si>
  <si>
    <t>819918013145</t>
  </si>
  <si>
    <t>819918013152</t>
  </si>
  <si>
    <t>819918013169</t>
  </si>
  <si>
    <t>819918013176</t>
  </si>
  <si>
    <t>819918013183</t>
  </si>
  <si>
    <t>819918013190</t>
  </si>
  <si>
    <t>819918013206</t>
  </si>
  <si>
    <t>819918013213</t>
  </si>
  <si>
    <t>819918013220</t>
  </si>
  <si>
    <t>819918013237</t>
  </si>
  <si>
    <t>819918013244</t>
  </si>
  <si>
    <t>819918013251</t>
  </si>
  <si>
    <t>819918013268</t>
  </si>
  <si>
    <t>819918013275</t>
  </si>
  <si>
    <t>819918013282</t>
  </si>
  <si>
    <t>819918013299</t>
  </si>
  <si>
    <t>819918013305</t>
  </si>
  <si>
    <t>819918013312</t>
  </si>
  <si>
    <t>819918013329</t>
  </si>
  <si>
    <t>819918013336</t>
  </si>
  <si>
    <t>819918013343</t>
  </si>
  <si>
    <t>819918013350</t>
  </si>
  <si>
    <t>819918013367</t>
  </si>
  <si>
    <t>819918013374</t>
  </si>
  <si>
    <t>819918013381</t>
  </si>
  <si>
    <t>819918013398</t>
  </si>
  <si>
    <t>819918013404</t>
  </si>
  <si>
    <t>819918013411</t>
  </si>
  <si>
    <t>819918013428</t>
  </si>
  <si>
    <t>819918013435</t>
  </si>
  <si>
    <t>819918013442</t>
  </si>
  <si>
    <t>819918013459</t>
  </si>
  <si>
    <t>819918013466</t>
  </si>
  <si>
    <t>819918013473</t>
  </si>
  <si>
    <t>819918013480</t>
  </si>
  <si>
    <t>819918013497</t>
  </si>
  <si>
    <t>819918013503</t>
  </si>
  <si>
    <t>819918013510</t>
  </si>
  <si>
    <t>819918013527</t>
  </si>
  <si>
    <t>819918013534</t>
  </si>
  <si>
    <t>819918013541</t>
  </si>
  <si>
    <t>819918013558</t>
  </si>
  <si>
    <t>819918013565</t>
  </si>
  <si>
    <t>819918013572</t>
  </si>
  <si>
    <t>819918013589</t>
  </si>
  <si>
    <t>819918013596</t>
  </si>
  <si>
    <t>819918013602</t>
  </si>
  <si>
    <t>819918013619</t>
  </si>
  <si>
    <t>819918013626</t>
  </si>
  <si>
    <t>819918013633</t>
  </si>
  <si>
    <t>819918013640</t>
  </si>
  <si>
    <t>819918013657</t>
  </si>
  <si>
    <t>819918013664</t>
  </si>
  <si>
    <t>819918013671</t>
  </si>
  <si>
    <t>819918013688</t>
  </si>
  <si>
    <t>819918013695</t>
  </si>
  <si>
    <t>819918013701</t>
  </si>
  <si>
    <t>819918013718</t>
  </si>
  <si>
    <t>819918013725</t>
  </si>
  <si>
    <t>819918013732</t>
  </si>
  <si>
    <t>819918013749</t>
  </si>
  <si>
    <t>819918013756</t>
  </si>
  <si>
    <t>819918013763</t>
  </si>
  <si>
    <t>819918013770</t>
  </si>
  <si>
    <t>819918013787</t>
  </si>
  <si>
    <t>819918013794</t>
  </si>
  <si>
    <t>819918013800</t>
  </si>
  <si>
    <t>819918013817</t>
  </si>
  <si>
    <t>819918013824</t>
  </si>
  <si>
    <t>819918013831</t>
  </si>
  <si>
    <t>819918013848</t>
  </si>
  <si>
    <t>819918013855</t>
  </si>
  <si>
    <t>819918013862</t>
  </si>
  <si>
    <t>819918013879</t>
  </si>
  <si>
    <t>819918013886</t>
  </si>
  <si>
    <t>819918013893</t>
  </si>
  <si>
    <t>819918013909</t>
  </si>
  <si>
    <t>819918013916</t>
  </si>
  <si>
    <t>819918013923</t>
  </si>
  <si>
    <t>819918013930</t>
  </si>
  <si>
    <t>819918013947</t>
  </si>
  <si>
    <t>819918013954</t>
  </si>
  <si>
    <t>819918013961</t>
  </si>
  <si>
    <t>819918013978</t>
  </si>
  <si>
    <t>819918013985</t>
  </si>
  <si>
    <t>819918013992</t>
  </si>
  <si>
    <t>819918014005</t>
  </si>
  <si>
    <t>819918014012</t>
  </si>
  <si>
    <t>819918014029</t>
  </si>
  <si>
    <t>819918014036</t>
  </si>
  <si>
    <t>819918014043</t>
  </si>
  <si>
    <t>819918014050</t>
  </si>
  <si>
    <t>819918014067</t>
  </si>
  <si>
    <t>819918014074</t>
  </si>
  <si>
    <t>819918014081</t>
  </si>
  <si>
    <t>819918014098</t>
  </si>
  <si>
    <t>819918014104</t>
  </si>
  <si>
    <t>819918014111</t>
  </si>
  <si>
    <t>819918014128</t>
  </si>
  <si>
    <t>819918014135</t>
  </si>
  <si>
    <t>819918014142</t>
  </si>
  <si>
    <t>819918014159</t>
  </si>
  <si>
    <t>819918014166</t>
  </si>
  <si>
    <t>819918014173</t>
  </si>
  <si>
    <t>819918014180</t>
  </si>
  <si>
    <t>819918014197</t>
  </si>
  <si>
    <t>819918014203</t>
  </si>
  <si>
    <t>819918014210</t>
  </si>
  <si>
    <t>819918014227</t>
  </si>
  <si>
    <t>819918014234</t>
  </si>
  <si>
    <t>819918014241</t>
  </si>
  <si>
    <t>819918014258</t>
  </si>
  <si>
    <t>819918014265</t>
  </si>
  <si>
    <t>819918014272</t>
  </si>
  <si>
    <t>819918014289</t>
  </si>
  <si>
    <t>819918014296</t>
  </si>
  <si>
    <t>819918014302</t>
  </si>
  <si>
    <t>819918014319</t>
  </si>
  <si>
    <t>819918014326</t>
  </si>
  <si>
    <t>819918014333</t>
  </si>
  <si>
    <t>819918014340</t>
  </si>
  <si>
    <t>819918014357</t>
  </si>
  <si>
    <t>819918014364</t>
  </si>
  <si>
    <t>819918014371</t>
  </si>
  <si>
    <t>819918014388</t>
  </si>
  <si>
    <t>819918014395</t>
  </si>
  <si>
    <t>819918014401</t>
  </si>
  <si>
    <t>819918014418</t>
  </si>
  <si>
    <t>819918014425</t>
  </si>
  <si>
    <t>819918014432</t>
  </si>
  <si>
    <t>819918014449</t>
  </si>
  <si>
    <t>819918014456</t>
  </si>
  <si>
    <t>819918014463</t>
  </si>
  <si>
    <t>819918014470</t>
  </si>
  <si>
    <t>819918014487</t>
  </si>
  <si>
    <t>819918014494</t>
  </si>
  <si>
    <t>819918014500</t>
  </si>
  <si>
    <t>819918014517</t>
  </si>
  <si>
    <t>819918014524</t>
  </si>
  <si>
    <t>819918014531</t>
  </si>
  <si>
    <t>819918014548</t>
  </si>
  <si>
    <t>819918014555</t>
  </si>
  <si>
    <t>819918014562</t>
  </si>
  <si>
    <t>819918014579</t>
  </si>
  <si>
    <t>819918014586</t>
  </si>
  <si>
    <t>819918014593</t>
  </si>
  <si>
    <t>819918014609</t>
  </si>
  <si>
    <t>819918014616</t>
  </si>
  <si>
    <t>819918014623</t>
  </si>
  <si>
    <t>819918014630</t>
  </si>
  <si>
    <t>819918014647</t>
  </si>
  <si>
    <t>819918014654</t>
  </si>
  <si>
    <t>819918014661</t>
  </si>
  <si>
    <t>819918014678</t>
  </si>
  <si>
    <t>819918014685</t>
  </si>
  <si>
    <t>819918014692</t>
  </si>
  <si>
    <t>819918014708</t>
  </si>
  <si>
    <t>819918014715</t>
  </si>
  <si>
    <t>819918014722</t>
  </si>
  <si>
    <t>819918014739</t>
  </si>
  <si>
    <t>819918014746</t>
  </si>
  <si>
    <t>819918014753</t>
  </si>
  <si>
    <t>819918014760</t>
  </si>
  <si>
    <t>819918014777</t>
  </si>
  <si>
    <t>819918014784</t>
  </si>
  <si>
    <t>819918014791</t>
  </si>
  <si>
    <t>819918014807</t>
  </si>
  <si>
    <t>819918014814</t>
  </si>
  <si>
    <t>819918014821</t>
  </si>
  <si>
    <t>819918014838</t>
  </si>
  <si>
    <t>819918014845</t>
  </si>
  <si>
    <t>819918014852</t>
  </si>
  <si>
    <t>819918014869</t>
  </si>
  <si>
    <t>819918014876</t>
  </si>
  <si>
    <t>819918014883</t>
  </si>
  <si>
    <t>819918014890</t>
  </si>
  <si>
    <t>819918014906</t>
  </si>
  <si>
    <t>819918014913</t>
  </si>
  <si>
    <t>819918014920</t>
  </si>
  <si>
    <t>819918014937</t>
  </si>
  <si>
    <t>819918014944</t>
  </si>
  <si>
    <t>819918014951</t>
  </si>
  <si>
    <t>819918014968</t>
  </si>
  <si>
    <t>819918014975</t>
  </si>
  <si>
    <t>819918014982</t>
  </si>
  <si>
    <t>819918014999</t>
  </si>
  <si>
    <t>819918015002</t>
  </si>
  <si>
    <t>819918015019</t>
  </si>
  <si>
    <t>819918015026</t>
  </si>
  <si>
    <t>819918015033</t>
  </si>
  <si>
    <t>819918015040</t>
  </si>
  <si>
    <t>819918015057</t>
  </si>
  <si>
    <t>819918015064</t>
  </si>
  <si>
    <t>819918015071</t>
  </si>
  <si>
    <t>819918015088</t>
  </si>
  <si>
    <t>819918015095</t>
  </si>
  <si>
    <t>819918015101</t>
  </si>
  <si>
    <t>819918015118</t>
  </si>
  <si>
    <t>819918015125</t>
  </si>
  <si>
    <t>819918015132</t>
  </si>
  <si>
    <t>819918015149</t>
  </si>
  <si>
    <t>819918015156</t>
  </si>
  <si>
    <t>819918015163</t>
  </si>
  <si>
    <t>819918015170</t>
  </si>
  <si>
    <t>819918015187</t>
  </si>
  <si>
    <t>819918015194</t>
  </si>
  <si>
    <t>819918015200</t>
  </si>
  <si>
    <t>819918015217</t>
  </si>
  <si>
    <t>819918015224</t>
  </si>
  <si>
    <t>819918015231</t>
  </si>
  <si>
    <t>819918015248</t>
  </si>
  <si>
    <t>819918015255</t>
  </si>
  <si>
    <t>819918015262</t>
  </si>
  <si>
    <t>819918015279</t>
  </si>
  <si>
    <t>819918015286</t>
  </si>
  <si>
    <t>819918015293</t>
  </si>
  <si>
    <t>819918015309</t>
  </si>
  <si>
    <t>819918015316</t>
  </si>
  <si>
    <t>819918015323</t>
  </si>
  <si>
    <t>819918015330</t>
  </si>
  <si>
    <t>819918015347</t>
  </si>
  <si>
    <t>819918015354</t>
  </si>
  <si>
    <t>819918015361</t>
  </si>
  <si>
    <t>819918015378</t>
  </si>
  <si>
    <t>819918015385</t>
  </si>
  <si>
    <t>819918015392</t>
  </si>
  <si>
    <t>819918015408</t>
  </si>
  <si>
    <t>819918015415</t>
  </si>
  <si>
    <t>819918015422</t>
  </si>
  <si>
    <t>819918015439</t>
  </si>
  <si>
    <t>819918015446</t>
  </si>
  <si>
    <t>819918015453</t>
  </si>
  <si>
    <t>819918015460</t>
  </si>
  <si>
    <t>819918015477</t>
  </si>
  <si>
    <t>819918015484</t>
  </si>
  <si>
    <t>819918015491</t>
  </si>
  <si>
    <t>819918015507</t>
  </si>
  <si>
    <t>819918015514</t>
  </si>
  <si>
    <t>819918015521</t>
  </si>
  <si>
    <t>819918015538</t>
  </si>
  <si>
    <t>819918015545</t>
  </si>
  <si>
    <t>819918015552</t>
  </si>
  <si>
    <t>819918015569</t>
  </si>
  <si>
    <t>819918015576</t>
  </si>
  <si>
    <t>819918015583</t>
  </si>
  <si>
    <t>819918015590</t>
  </si>
  <si>
    <t>819918015606</t>
  </si>
  <si>
    <t>819918015613</t>
  </si>
  <si>
    <t>819918015620</t>
  </si>
  <si>
    <t>819918015637</t>
  </si>
  <si>
    <t>819918015644</t>
  </si>
  <si>
    <t>819918015651</t>
  </si>
  <si>
    <t>819918015668</t>
  </si>
  <si>
    <t>819918015675</t>
  </si>
  <si>
    <t>819918015682</t>
  </si>
  <si>
    <t>819918015699</t>
  </si>
  <si>
    <t>819918015705</t>
  </si>
  <si>
    <t>819918015712</t>
  </si>
  <si>
    <t>819918015729</t>
  </si>
  <si>
    <t>819918015736</t>
  </si>
  <si>
    <t>819918015743</t>
  </si>
  <si>
    <t>819918015750</t>
  </si>
  <si>
    <t>819918015767</t>
  </si>
  <si>
    <t>819918015774</t>
  </si>
  <si>
    <t>819918015781</t>
  </si>
  <si>
    <t>819918015798</t>
  </si>
  <si>
    <t>819918015804</t>
  </si>
  <si>
    <t>819918015811</t>
  </si>
  <si>
    <t>819918015828</t>
  </si>
  <si>
    <t>819918015835</t>
  </si>
  <si>
    <t>819918015842</t>
  </si>
  <si>
    <t>819918015859</t>
  </si>
  <si>
    <t>819918015866</t>
  </si>
  <si>
    <t>819918015873</t>
  </si>
  <si>
    <t>819918015880</t>
  </si>
  <si>
    <t>819918015897</t>
  </si>
  <si>
    <t>819918015903</t>
  </si>
  <si>
    <t>819918015910</t>
  </si>
  <si>
    <t>819918015927</t>
  </si>
  <si>
    <t>819918015934</t>
  </si>
  <si>
    <t>819918015941</t>
  </si>
  <si>
    <t>819918015958</t>
  </si>
  <si>
    <t>819918015965</t>
  </si>
  <si>
    <t>819918015972</t>
  </si>
  <si>
    <t>819918015989</t>
  </si>
  <si>
    <t>819918015996</t>
  </si>
  <si>
    <t>819918016009</t>
  </si>
  <si>
    <t>819918016016</t>
  </si>
  <si>
    <t>819918016023</t>
  </si>
  <si>
    <t>819918016030</t>
  </si>
  <si>
    <t>819918016047</t>
  </si>
  <si>
    <t>819918016054</t>
  </si>
  <si>
    <t>819918016061</t>
  </si>
  <si>
    <t>819918016085</t>
  </si>
  <si>
    <t>819918016092</t>
  </si>
  <si>
    <t>819918016108</t>
  </si>
  <si>
    <t>819918016115</t>
  </si>
  <si>
    <t>819918016122</t>
  </si>
  <si>
    <t>819918016139</t>
  </si>
  <si>
    <t>819918016146</t>
  </si>
  <si>
    <t>819918010694</t>
  </si>
  <si>
    <t>819918016641</t>
  </si>
  <si>
    <t>819918016658</t>
  </si>
  <si>
    <t>819918016665</t>
  </si>
  <si>
    <t>819918016672</t>
  </si>
  <si>
    <t>819918016726</t>
  </si>
  <si>
    <t>819918016733</t>
  </si>
  <si>
    <t>819918016740</t>
  </si>
  <si>
    <t>819918016757</t>
  </si>
  <si>
    <t>819918016764</t>
  </si>
  <si>
    <t>819918016771</t>
  </si>
  <si>
    <t>819918016788</t>
  </si>
  <si>
    <t>819918016795</t>
  </si>
  <si>
    <t>819918016801</t>
  </si>
  <si>
    <t>819918016818</t>
  </si>
  <si>
    <t>819918016825</t>
  </si>
  <si>
    <t>819918016832</t>
  </si>
  <si>
    <t>819918016849</t>
  </si>
  <si>
    <t>819918016863</t>
  </si>
  <si>
    <t>819918016870</t>
  </si>
  <si>
    <t>819918016887</t>
  </si>
  <si>
    <t>819918016894</t>
  </si>
  <si>
    <t>819918016900</t>
  </si>
  <si>
    <t>819918016917</t>
  </si>
  <si>
    <t>819918016924</t>
  </si>
  <si>
    <t>819918016931</t>
  </si>
  <si>
    <t>819918016948</t>
  </si>
  <si>
    <t>819918016955</t>
  </si>
  <si>
    <t>819918016962</t>
  </si>
  <si>
    <t>819918016979</t>
  </si>
  <si>
    <t>819918016986</t>
  </si>
  <si>
    <t>819918016993</t>
  </si>
  <si>
    <t>819918017006</t>
  </si>
  <si>
    <t>819918011219</t>
  </si>
  <si>
    <t>819918012339</t>
  </si>
  <si>
    <t>819918012834</t>
  </si>
  <si>
    <t>819918016238</t>
  </si>
  <si>
    <t>819918016221</t>
  </si>
  <si>
    <t>819918011370</t>
  </si>
  <si>
    <t>819918012049</t>
  </si>
  <si>
    <t>819918017013</t>
  </si>
  <si>
    <t>819918017037</t>
  </si>
  <si>
    <t>819918017020</t>
  </si>
  <si>
    <t>819918017044</t>
  </si>
  <si>
    <t>819918017051</t>
  </si>
  <si>
    <t>819918017068</t>
  </si>
  <si>
    <t>819918017402</t>
  </si>
  <si>
    <t>819918017419</t>
  </si>
  <si>
    <t>819918017426</t>
  </si>
  <si>
    <t>819918017433</t>
  </si>
  <si>
    <t>819918017440</t>
  </si>
  <si>
    <t>819918017457</t>
  </si>
  <si>
    <t>819918017464</t>
  </si>
  <si>
    <t>819918017471</t>
  </si>
  <si>
    <t>819918017488</t>
  </si>
  <si>
    <t>819918017495</t>
  </si>
  <si>
    <t>819918017501</t>
  </si>
  <si>
    <t>819918017518</t>
  </si>
  <si>
    <t>819918017525</t>
  </si>
  <si>
    <t>819918017532</t>
  </si>
  <si>
    <t>819918017549</t>
  </si>
  <si>
    <t>819918017556</t>
  </si>
  <si>
    <t>819918017563</t>
  </si>
  <si>
    <t>819918017570</t>
  </si>
  <si>
    <t>819918017587</t>
  </si>
  <si>
    <t>819918017594</t>
  </si>
  <si>
    <t>819918017600</t>
  </si>
  <si>
    <t>819918017617</t>
  </si>
  <si>
    <t>819918017624</t>
  </si>
  <si>
    <t>819918017631</t>
  </si>
  <si>
    <t>819918017648</t>
  </si>
  <si>
    <t>819918017655</t>
  </si>
  <si>
    <t>819918017662</t>
  </si>
  <si>
    <t>819918017679</t>
  </si>
  <si>
    <t>819918017686</t>
  </si>
  <si>
    <t>819918017693</t>
  </si>
  <si>
    <t>819918017709</t>
  </si>
  <si>
    <t>819918017716</t>
  </si>
  <si>
    <t>819918017723</t>
  </si>
  <si>
    <t>819918017730</t>
  </si>
  <si>
    <t>819918017747</t>
  </si>
  <si>
    <t>819918017754</t>
  </si>
  <si>
    <t>819918017761</t>
  </si>
  <si>
    <t>819918017778</t>
  </si>
  <si>
    <t>819918017785</t>
  </si>
  <si>
    <t>819918017792</t>
  </si>
  <si>
    <t>819918017808</t>
  </si>
  <si>
    <t>Limo Covers</t>
  </si>
  <si>
    <t>819918017853</t>
  </si>
  <si>
    <t>819918017860</t>
  </si>
  <si>
    <t>819918017877</t>
  </si>
  <si>
    <t>819918017884</t>
  </si>
  <si>
    <t>819918017891</t>
  </si>
  <si>
    <t>819918017907</t>
  </si>
  <si>
    <t>819918017914</t>
  </si>
  <si>
    <t>819918017921</t>
  </si>
  <si>
    <t>819918017938</t>
  </si>
  <si>
    <t>819918017945</t>
  </si>
  <si>
    <t>819918017952</t>
  </si>
  <si>
    <t>819918017969</t>
  </si>
  <si>
    <t>2010 ESCALADE 22'' W/Gold LUX LO</t>
  </si>
  <si>
    <t>2010 ESCALADE 22'' W/CH REV LOGO</t>
  </si>
  <si>
    <t>2010 ESCALADE 22'' W/Gold REV LOGO</t>
  </si>
  <si>
    <t>Center Caps</t>
  </si>
  <si>
    <t>3018, 3055, 3082, 3087, 3089, 3173</t>
  </si>
  <si>
    <t>59162, 59170</t>
  </si>
  <si>
    <t>59168, 59169</t>
  </si>
  <si>
    <t>74130, 74131, 74203</t>
  </si>
  <si>
    <t>4506, 4507, 4509, 4510, 4511, 4512</t>
  </si>
  <si>
    <t>3067, 3068, 3742, 3743, 3748, 3749</t>
  </si>
  <si>
    <t>5013, 5014, 5022, 5026, 5060</t>
  </si>
  <si>
    <t>71636, 71638, 71646, 71647</t>
  </si>
  <si>
    <t>69314, 74143</t>
  </si>
  <si>
    <t>69326, 69329, 69336, 69337</t>
  </si>
  <si>
    <t>64749, 64766</t>
  </si>
  <si>
    <t xml:space="preserve">73679, 74140, 74158A, </t>
  </si>
  <si>
    <t>69320, 69325, 69346, 69354, 69356</t>
  </si>
  <si>
    <t>4521, 4522, 4523, 4529, 4530, 4533, 4534, 4551</t>
  </si>
  <si>
    <t>4520, 4524, 4525, 4535, 4536, 4537, 4542, 4549</t>
  </si>
  <si>
    <t>5007, 5008, 5023, 5035, 5036, 5050, 5051</t>
  </si>
  <si>
    <t>4563, 4575, 4584, 5015, 5039</t>
  </si>
  <si>
    <t>4563, 4575, 4584</t>
  </si>
  <si>
    <t>5016, 5025</t>
  </si>
  <si>
    <t>74146, 74149, 74152</t>
  </si>
  <si>
    <t>70701, 70716, 70717, 74146, 74149, 74152</t>
  </si>
  <si>
    <t>5058, 5059</t>
  </si>
  <si>
    <t>69348, 69359, 69425</t>
  </si>
  <si>
    <t>58836, 74147</t>
  </si>
  <si>
    <t>5073, 5130, 5154, 5196</t>
  </si>
  <si>
    <t>3307, 3308</t>
  </si>
  <si>
    <t>3304, 3305, 3375B, 3474</t>
  </si>
  <si>
    <t>69395, 69418</t>
  </si>
  <si>
    <t>5089, 5091, 5102, 5104, 5105, 5121</t>
  </si>
  <si>
    <t>3369, 3370, 3514, 3592</t>
  </si>
  <si>
    <t>62380, 62381, 62384, 62402, 62406, 62407</t>
  </si>
  <si>
    <t>74157, 74165</t>
  </si>
  <si>
    <t>69384, 69402, 69417</t>
  </si>
  <si>
    <t>74168, 74172, 74213</t>
  </si>
  <si>
    <t>5069, 5153</t>
  </si>
  <si>
    <t>3348, 3401, 3420, 3467, 3489</t>
  </si>
  <si>
    <t>69430, 69431</t>
  </si>
  <si>
    <t>69408, 69472</t>
  </si>
  <si>
    <t>2093, 2115, , 2136, 2155, 2170, 2171, 2172, 2238</t>
  </si>
  <si>
    <t>73662, 73664, 73674, 73680</t>
  </si>
  <si>
    <t>5140, 5141</t>
  </si>
  <si>
    <t>62403, 62408.62410</t>
  </si>
  <si>
    <t>4567, 4568</t>
  </si>
  <si>
    <t>3519, 3520, 3527, 3616, 3617, 3665</t>
  </si>
  <si>
    <t>6300, 6301, 6302, 6305, 6309</t>
  </si>
  <si>
    <t>3679, 3703, 3820, 3821,  MITSUIBISHI</t>
  </si>
  <si>
    <t xml:space="preserve">4025, 4094, 4095, 4096, 4097, 4538, 4539, 4564, </t>
  </si>
  <si>
    <t>4538, 4539, 4564, 4566, 4570</t>
  </si>
  <si>
    <t>3477, 3509, 3510, 3512, 3513, 3515</t>
  </si>
  <si>
    <t>3516, 3517</t>
  </si>
  <si>
    <t xml:space="preserve">69435, 69436, 69479, </t>
  </si>
  <si>
    <t>69429, 69463</t>
  </si>
  <si>
    <t>3371, 3501, 3502, 3504, 3537, 3640</t>
  </si>
  <si>
    <t>5158, 5188, 5200, 5243</t>
  </si>
  <si>
    <t>1346, 1347, 1730, 1737</t>
  </si>
  <si>
    <t>59362, 59363, 59463</t>
  </si>
  <si>
    <t>4580, 4593</t>
  </si>
  <si>
    <t>4581, 4594</t>
  </si>
  <si>
    <t>4578, 4582, 4587, 4588, 4610, 4612, 4630</t>
  </si>
  <si>
    <t>62435, 62438, 62439, 62492, 62494</t>
  </si>
  <si>
    <t>5117, 5296, 5302, 5306, 5307</t>
  </si>
  <si>
    <t>2229, 2230</t>
  </si>
  <si>
    <t>5166, 5167, 5229</t>
  </si>
  <si>
    <t>5168, 5169, 5230</t>
  </si>
  <si>
    <t>3553, 3554, 3559, 3606</t>
  </si>
  <si>
    <t>4576, 4577, 4608</t>
  </si>
  <si>
    <t>5182, 5183, 5184, 5186, 5251</t>
  </si>
  <si>
    <t>59493, 59495</t>
  </si>
  <si>
    <t>5004, 5088, 5106, 5207, 5208, 5209, 5210</t>
  </si>
  <si>
    <t>9011, 9027, 9053, 9069, 9073, 9075, 9079, 9084</t>
  </si>
  <si>
    <t>3587, 3588, 3589</t>
  </si>
  <si>
    <t>3572, 3581, 3678</t>
  </si>
  <si>
    <t>5232, 5233, 5336</t>
  </si>
  <si>
    <t xml:space="preserve">62447, 62448, 62450, 62452, 62453, 62463, </t>
  </si>
  <si>
    <t>3571, 3580, 3582</t>
  </si>
  <si>
    <t xml:space="preserve">3298, 3306, 3448, 3523, 3545, 3546, 3587, 3588, </t>
  </si>
  <si>
    <t>3590, 3649</t>
  </si>
  <si>
    <t>2212, 5361, 5433, 5434, 5435, 5436, 6572, 6582</t>
  </si>
  <si>
    <t>74171, 74176, 74179, 74180, 74181.74182</t>
  </si>
  <si>
    <t>6303, 6304, 6306</t>
  </si>
  <si>
    <t>71743, 71747, 71783</t>
  </si>
  <si>
    <t>3629, 3635, 3636, 3637, 3656, 3676, 3754</t>
  </si>
  <si>
    <t>5090, 5100, 5101, 5107, 5109, 5271, 5272</t>
  </si>
  <si>
    <t>59402.59402, 59422, 59426, 59508, 59511</t>
  </si>
  <si>
    <t>73688, 73689</t>
  </si>
  <si>
    <t>69507, 69509, 69554, 69555, 69571</t>
  </si>
  <si>
    <t>5224, 5225, 5226, 5227, 5234, 5235, 5237, 5238</t>
  </si>
  <si>
    <t>5308, 5455</t>
  </si>
  <si>
    <t>69503, 69532</t>
  </si>
  <si>
    <t>64880, 64884</t>
  </si>
  <si>
    <t>5315, 5316, 5317, 5318, 5319, 5320, 5321, 5322</t>
  </si>
  <si>
    <t xml:space="preserve">59484, 59485, 59504, 59512, 59513, 59515, </t>
  </si>
  <si>
    <t>5282, 5430</t>
  </si>
  <si>
    <t>69513, 69528</t>
  </si>
  <si>
    <t>2257, 2258</t>
  </si>
  <si>
    <t>5291, 5300, 5353</t>
  </si>
  <si>
    <t xml:space="preserve">4088, 5254, 5283, 5284, 5285, 5286, 5287, 5406, </t>
  </si>
  <si>
    <t>69536, 69565, 69566, 69580, 69582, 69603</t>
  </si>
  <si>
    <t>7052, 7053</t>
  </si>
  <si>
    <t>5338, 5339, 5340, 5341, 5343, 5344, 5345, 5348</t>
  </si>
  <si>
    <t>4623, 4624</t>
  </si>
  <si>
    <t>63917, 63918, 63990, 70784, 70788</t>
  </si>
  <si>
    <t>4664, 4665</t>
  </si>
  <si>
    <t xml:space="preserve">62435, , 62438, 62492, 62494, </t>
  </si>
  <si>
    <t>69572, 69588, 69590, 70720, 70813, 70814</t>
  </si>
  <si>
    <t>1011, 4028, 4054, 4065, 4071, 4076, 4077, 4079</t>
  </si>
  <si>
    <t>62447, 62448, 62450, 62452, 62453, 62463</t>
  </si>
  <si>
    <t>3804, 3805</t>
  </si>
  <si>
    <t>2160, 2196, 2199, 2200, 2201, 2272, 9016, 9017</t>
  </si>
  <si>
    <t>3638, 3639, 3653, 3672, 3674, 3766, 3767, 3768</t>
  </si>
  <si>
    <t>2223, 2287, 2293, 2308, 2336, 2337, 2362, 2363</t>
  </si>
  <si>
    <t>Table of Contents</t>
  </si>
  <si>
    <t>Fitment</t>
  </si>
  <si>
    <t>0.6 lbs</t>
  </si>
  <si>
    <t>Purple Leopard 
17pc set.</t>
  </si>
  <si>
    <t>Orange Leopard 
17pc set.</t>
  </si>
  <si>
    <t>Pink Leopard 
17pc set.</t>
  </si>
  <si>
    <t>Red Leopard 
17pc set.</t>
  </si>
  <si>
    <t>Snow White Leopard 
17pc set.</t>
  </si>
  <si>
    <t>Black w /Red Mustang Horse Logo. 
17pc set.</t>
  </si>
  <si>
    <t>Black w /White Mustang Horse Logo. 
17pc set.</t>
  </si>
  <si>
    <t>Black w /Green Leaf Logo. 
17pc set.</t>
  </si>
  <si>
    <t>Blue &amp; Black Zebra 
6pc set.</t>
  </si>
  <si>
    <t>Brown &amp; Black Zebra 
6pc set.</t>
  </si>
  <si>
    <t>Gray &amp; Black Zebra 
6pc set.</t>
  </si>
  <si>
    <t>Hot Pink &amp; Black Zebra 
6pc set.</t>
  </si>
  <si>
    <t>Lime Green &amp; Black Zebra 
6pc set.</t>
  </si>
  <si>
    <t>Orange &amp; Black Zebra 
6pc set.</t>
  </si>
  <si>
    <t>Pink &amp; Black Zebra 
6pc set.</t>
  </si>
  <si>
    <t>Purple &amp; Black Zebra 
6pc set.</t>
  </si>
  <si>
    <t>Red &amp; Black Zebra 
6pc set.</t>
  </si>
  <si>
    <t>White &amp; Black Zebra 
6pc set.</t>
  </si>
  <si>
    <t>Velour</t>
  </si>
  <si>
    <t xml:space="preserve">Velour </t>
  </si>
  <si>
    <t>License Plate Frames</t>
  </si>
  <si>
    <t>Rubber Floor Mats</t>
  </si>
  <si>
    <t>PU Leather 
Seat Covers</t>
  </si>
  <si>
    <t>PU Leather</t>
  </si>
  <si>
    <t>Plastic zipper case. 
Instructions included.</t>
  </si>
  <si>
    <t>Included Items</t>
  </si>
  <si>
    <t>Blue &amp; Black Zebra
17pc Set</t>
  </si>
  <si>
    <t>Brown &amp; Black Zebra
17pc Set</t>
  </si>
  <si>
    <t>Gray &amp; Black Zebra
17pc Set</t>
  </si>
  <si>
    <t>Hot Pink &amp; Black Zebra
17pc Set</t>
  </si>
  <si>
    <t>Lime Green &amp; Black Zebra
17pc Set</t>
  </si>
  <si>
    <t>Dark Orange &amp; Black Zebra
17pc Set</t>
  </si>
  <si>
    <t>Pink &amp; Black Zebra
17pc Set</t>
  </si>
  <si>
    <t>Purple &amp; Black Zebra
17pc Set</t>
  </si>
  <si>
    <t>Red &amp; Black Zebra
17pc Set</t>
  </si>
  <si>
    <t>White &amp; Black Zebra
17pc Set</t>
  </si>
  <si>
    <t>Product Weight</t>
  </si>
  <si>
    <t>Carton Weight</t>
  </si>
  <si>
    <t>Orange / Brown Leopard
6pc Set.</t>
  </si>
  <si>
    <t>Purple Leopard
6pc Set.</t>
  </si>
  <si>
    <t>Red Leopard
6pc Set.</t>
  </si>
  <si>
    <t>Snow White Leopard
6pc Set.</t>
  </si>
  <si>
    <t>Blue &amp; Black Zebra
2pc Set.</t>
  </si>
  <si>
    <t>Brown &amp; Black Zebra
2pc Set.</t>
  </si>
  <si>
    <t>Gray &amp; Black Zebra
2pc Set.</t>
  </si>
  <si>
    <t>Hot Pink Zebra
2pc Set.</t>
  </si>
  <si>
    <t>Green &amp; Black Zebra
2pc Set.</t>
  </si>
  <si>
    <t>Dark Orange &amp; Black Zebra
2pc Set.</t>
  </si>
  <si>
    <t>Pink &amp; Black Zebra
2pc Set.</t>
  </si>
  <si>
    <t>Purple &amp; Black Zebra
2pc Set.</t>
  </si>
  <si>
    <t>Red &amp; Black Zebra
2pc Set.</t>
  </si>
  <si>
    <t>White &amp; Black Zebra
2pc Set.</t>
  </si>
  <si>
    <t>*2 1pc Integreated Covers</t>
  </si>
  <si>
    <t>Orange / Brown Leopard</t>
  </si>
  <si>
    <t>Snow White Leopard</t>
  </si>
  <si>
    <t>Black w/ Blue Stripes. 
17pc Set.</t>
  </si>
  <si>
    <t>Black w/ Gray Stripes. 
17pc Set.</t>
  </si>
  <si>
    <t>Black w/ Green Stripes. 
17pc Set.</t>
  </si>
  <si>
    <t>Black w/ Pink Stripes. 
17pc Set.</t>
  </si>
  <si>
    <t>Black w/ Purple Stripes. 
17pc Set.</t>
  </si>
  <si>
    <t>Black w/ Red Stripes. 
17pc Set.</t>
  </si>
  <si>
    <t>Black w/ Gray &amp; Red Stripes. 
17pc Set.</t>
  </si>
  <si>
    <t>Black w/ Tan Stripes. 
17pc Set.</t>
  </si>
  <si>
    <t>Solid Black. 
17pc Set.</t>
  </si>
  <si>
    <t>Solid Tan. 
17pc Set.</t>
  </si>
  <si>
    <t>Black w/ Yellow Stripes. 
17pc Set.</t>
  </si>
  <si>
    <t>Blue Hawaiian Pattern. 
17pc set.</t>
  </si>
  <si>
    <t>Red Hawaiian Pattern. 
17pc set.</t>
  </si>
  <si>
    <t>Green Hawaiian Pattern. 
17pc set.</t>
  </si>
  <si>
    <t>Gray Hawaiian Pattern. 
17pc set.</t>
  </si>
  <si>
    <t>Beige Hawaiian Pattern. 
17pc set.</t>
  </si>
  <si>
    <t>Black w/ Gray Stripes. 
6pc set.</t>
  </si>
  <si>
    <t>Black w/ Red &amp; Gray Stripes. 
6pc set.</t>
  </si>
  <si>
    <t>Solid Black. 
6pc set.</t>
  </si>
  <si>
    <t>Black w/ Blue Stripes. 
6pc set.</t>
  </si>
  <si>
    <t>Black w/ Green Stripes. 
6pc set.</t>
  </si>
  <si>
    <t>Black w/ Pink Stripes. 
6pc set.</t>
  </si>
  <si>
    <t>Black w/ Purple Stripes. 
6pc set.</t>
  </si>
  <si>
    <t>Black w/ Red Stripes. 
6pc set.</t>
  </si>
  <si>
    <t>Solid Tan . 
6pc set.</t>
  </si>
  <si>
    <t>Black w/ Tan Stripes. 
6pc set.</t>
  </si>
  <si>
    <t>Black w/ Yellow Stripes. 
6pc set.</t>
  </si>
  <si>
    <t xml:space="preserve">Mesh </t>
  </si>
  <si>
    <t>Red Mustang Logo. 
6pc set.</t>
  </si>
  <si>
    <t>White Mustang Logo. 
6pc set.</t>
  </si>
  <si>
    <t>Green Leaf Logo. 
6pc set.</t>
  </si>
  <si>
    <t>Black w/ Gray Stripes.
2pc Set.</t>
  </si>
  <si>
    <t>Black w/ Red &amp; Gray Stripes.
2pc Set.</t>
  </si>
  <si>
    <t>Solid Black.
2pc Set.</t>
  </si>
  <si>
    <t>Black w/ Blue Stripes.
2pc Set.</t>
  </si>
  <si>
    <t>Black w/ Green Stripes.
2pc Set.</t>
  </si>
  <si>
    <t>Black w/ Pink Stripes.
2pc Set.</t>
  </si>
  <si>
    <t>Black w/ Purple Stripes.
2pc Set.</t>
  </si>
  <si>
    <t>Black w/ Red Stripes.
2pc Set.</t>
  </si>
  <si>
    <t xml:space="preserve">Solid Tan.
2pc Set. </t>
  </si>
  <si>
    <t>Black w/ Tan Stripes.
2pc Set.</t>
  </si>
  <si>
    <t>Black w/ Yellow Stripes.
2pc Set.</t>
  </si>
  <si>
    <t>Red Mustang Logo. 
2pc set.</t>
  </si>
  <si>
    <t>White Mustang Logo. 
2pc set.</t>
  </si>
  <si>
    <t>Green Leaf Logo. 
2pc set.</t>
  </si>
  <si>
    <t>*2 1pc Integrated Covers</t>
  </si>
  <si>
    <t>*2 2pc Front Covers
*1 2pc Bench Cover
*1 Mesh Cloth for Split Bench
*1 Steering Wheel Cover
*5 Headrest Covers
4 Seatbelt Covers</t>
  </si>
  <si>
    <t>*2 2pc Front Covers
*2 Headrest Covers</t>
  </si>
  <si>
    <t>*2 2pc Front Covers
*1 2pc Bench Cover
*1 Mesh Cloth for Split Bench
*1 Steering Wheel Cover
*5 Headrest Covers
*4 Seatbelt Covers</t>
  </si>
  <si>
    <t>Green &amp; Black  
2pc Set.</t>
  </si>
  <si>
    <t>Gray &amp; Black  
2pc Set.</t>
  </si>
  <si>
    <t>Red &amp; Black  
2pc Set.</t>
  </si>
  <si>
    <t>Solid Tan  
2pc Set.</t>
  </si>
  <si>
    <t>Tan &amp; Black  
2pc Set.</t>
  </si>
  <si>
    <t>Yellow &amp; Black  
2pc Set.</t>
  </si>
  <si>
    <t>Purple &amp; Black  
2pc Set.</t>
  </si>
  <si>
    <t>Striped</t>
  </si>
  <si>
    <t>*1 2pc Bench Cover
*1 Mesh Cloth for Split Bench
*3 Headrest Covers
*2 Seatbelt Covers</t>
  </si>
  <si>
    <t>Blue &amp; Black Bench Cover
8pc Set.</t>
  </si>
  <si>
    <t xml:space="preserve"> Green &amp; Black Bench Cover
8pc Set.</t>
  </si>
  <si>
    <t>Pink &amp; Black Bench Cover
8pc Set.</t>
  </si>
  <si>
    <t>Purple &amp; Black Bench Cover
8pc Set.</t>
  </si>
  <si>
    <t>Red &amp; Black Bench Cover
8pc Set.</t>
  </si>
  <si>
    <t>Gray &amp; Black Bench Cover
8pc Set.</t>
  </si>
  <si>
    <t>Tan &amp; Black Bench Cover
8pc Set.</t>
  </si>
  <si>
    <t>Solid Black Bench Cover
8pc Set.</t>
  </si>
  <si>
    <t>Yellow &amp; Black Bench Cover
8pc Set.</t>
  </si>
  <si>
    <t>Fitted For</t>
  </si>
  <si>
    <t>1.5 lbs.</t>
  </si>
  <si>
    <t>Case Weight</t>
  </si>
  <si>
    <t>4.5 lbs.</t>
  </si>
  <si>
    <t>45 lbs.</t>
  </si>
  <si>
    <t>3.0 lbs</t>
  </si>
  <si>
    <t>3.0 lbs.</t>
  </si>
  <si>
    <t>35 lbs.</t>
  </si>
  <si>
    <t>40 lbs.</t>
  </si>
  <si>
    <t>1 lbs.</t>
  </si>
  <si>
    <t>37.5 lbs.</t>
  </si>
  <si>
    <t>Zebra</t>
  </si>
  <si>
    <t>Leopard</t>
  </si>
  <si>
    <t>Hawaiian</t>
  </si>
  <si>
    <t>1.25 lbs.</t>
  </si>
  <si>
    <t>32 lbs.</t>
  </si>
  <si>
    <t>1.35 lbs.</t>
  </si>
  <si>
    <t>34 lbs.</t>
  </si>
  <si>
    <t>Solid Black 
17pc Set</t>
  </si>
  <si>
    <t>Blue &amp; Black  
17pc Set</t>
  </si>
  <si>
    <t>Green &amp; Black  
17pc Set</t>
  </si>
  <si>
    <t>Gray &amp; Black  
17pc Set</t>
  </si>
  <si>
    <t>Pink &amp; Black 
17pc Set</t>
  </si>
  <si>
    <t>Purple &amp; Black  
17pc Set</t>
  </si>
  <si>
    <t>Red &amp; Black  
17pc Set</t>
  </si>
  <si>
    <t>Solid Tan  
17pc Set</t>
  </si>
  <si>
    <t>Tan &amp; Black  
17pc Set</t>
  </si>
  <si>
    <t>Yellow &amp; Black  
17pc Set</t>
  </si>
  <si>
    <t>Solid Black
6pc Set</t>
  </si>
  <si>
    <t>Blue &amp; Black  
6pc Set</t>
  </si>
  <si>
    <t>Green &amp; Black  
6pc Set</t>
  </si>
  <si>
    <t>Gray &amp; Black  
6pc Set</t>
  </si>
  <si>
    <t>Red &amp; Black  
6pc Set</t>
  </si>
  <si>
    <t>Solid Tan  
6pc Set</t>
  </si>
  <si>
    <t>Tan &amp; Black  
6pc Set</t>
  </si>
  <si>
    <t>Yellow &amp; Black  
6pc Set</t>
  </si>
  <si>
    <t>Solid PU Leather
2pc Set</t>
  </si>
  <si>
    <t>Blue &amp; Black PU Leather
2pc Set</t>
  </si>
  <si>
    <t>Green &amp; Black PU Leather
2pc Set</t>
  </si>
  <si>
    <t>Gray &amp; Black PU Leather
2pc Set</t>
  </si>
  <si>
    <t>Purple &amp; Black PU Leather
2pc Set</t>
  </si>
  <si>
    <t>Red &amp; Black PU Leather
2pc Set</t>
  </si>
  <si>
    <t>Solid Tan PU Leather
2pc Set</t>
  </si>
  <si>
    <t>Tan &amp; Black PU Leather
2pc Set</t>
  </si>
  <si>
    <t>Yellow &amp; Black PU Leather
2pc Set</t>
  </si>
  <si>
    <t>Solid Black
Bench Cover
8pc Set</t>
  </si>
  <si>
    <t>Blue &amp; Black
Bench Cover
8pc Set</t>
  </si>
  <si>
    <t>Green &amp; Black
Bench Cover
8pc Set</t>
  </si>
  <si>
    <t>Gray &amp; Black
Bench Cover
8pc Set</t>
  </si>
  <si>
    <t>Pink &amp; Black
Bench Cover
8pc Set</t>
  </si>
  <si>
    <t>Purple &amp; Black
Bench Cover
8pc Set</t>
  </si>
  <si>
    <t>Red &amp; Black
Bench Cover
8pc Set</t>
  </si>
  <si>
    <t>Solid Tan
Bench Cover
8pc Set</t>
  </si>
  <si>
    <t>Tan &amp; Black
Bench Cover
8pc Set</t>
  </si>
  <si>
    <t>Yellow &amp; Black
Bench Cover
8pc Set</t>
  </si>
  <si>
    <t>Beige Hawaiian Pattern
Bench Set
8pc Set</t>
  </si>
  <si>
    <t>Blue Hawaiian Pattern
Bench Set
8pc Set</t>
  </si>
  <si>
    <t>Gray Hawaiian Pattern
Bench Set
8pc Set</t>
  </si>
  <si>
    <t>Green Hawaiian Pattern
Bench Set
8pc Set</t>
  </si>
  <si>
    <t>Red Hawaiian Pattern
Bench Set
8pc Set</t>
  </si>
  <si>
    <t>819918017389</t>
  </si>
  <si>
    <t>Green Leaf
Bench Set
8pc Set</t>
  </si>
  <si>
    <t>Red Mustang
Bench Set
8pc Set</t>
  </si>
  <si>
    <t>White Mustang
Bench Set
8pc Set</t>
  </si>
  <si>
    <t>Blue &amp; Black Zebra 
Bench Set
8pc Set</t>
  </si>
  <si>
    <t>Brown &amp; Black Zebra 
Bench Set
8pc Set</t>
  </si>
  <si>
    <t>Gray &amp; Black Zebra 
Bench Set
8pc Set</t>
  </si>
  <si>
    <t>Green &amp; Black Zebra 
Bench Set
8pc Set</t>
  </si>
  <si>
    <t>Orange &amp; Black Zebra 
Bench Set
8pc Set</t>
  </si>
  <si>
    <t>Hot Pink &amp; Black Zebra 
Bench Set
8pc Set</t>
  </si>
  <si>
    <t>Pink &amp; Black Zebra 
Bench Set
8pc Set</t>
  </si>
  <si>
    <t>Purple &amp; Black Zebra 
Bench Set
8pc Set</t>
  </si>
  <si>
    <t>Red &amp; Black Zebra 
Bench Set
8pc Set</t>
  </si>
  <si>
    <t>White &amp; Black Zebra 
Bench Set
8pc Set</t>
  </si>
  <si>
    <t>2.5</t>
  </si>
  <si>
    <t>Dimensions</t>
  </si>
  <si>
    <t>Ridge</t>
  </si>
  <si>
    <t>Diamond</t>
  </si>
  <si>
    <t>Arrow</t>
  </si>
  <si>
    <t>Bear Claw</t>
  </si>
  <si>
    <t>Sea Shell</t>
  </si>
  <si>
    <t>Tail Fin</t>
  </si>
  <si>
    <t>hn</t>
  </si>
  <si>
    <t>Front: 28.35" x 17.7"
Back: 17.5" x 17"</t>
  </si>
  <si>
    <t>9.5 lbs.</t>
  </si>
  <si>
    <t>819918011547</t>
  </si>
  <si>
    <t>Front: 28.35" x 17.7"
Back: 60" x 17"</t>
  </si>
  <si>
    <t>60" x 17"</t>
  </si>
  <si>
    <t>11.75 lbs.</t>
  </si>
  <si>
    <t>5.5 lbs.</t>
  </si>
  <si>
    <t>Trunk Mat</t>
  </si>
  <si>
    <t>14 lbs.</t>
  </si>
  <si>
    <t>Front: 28.5" x 19.7"
Back: 61.4" x 17"</t>
  </si>
  <si>
    <t>61.4" x 17"</t>
  </si>
  <si>
    <t>819918018232</t>
  </si>
  <si>
    <t>819918018225</t>
  </si>
  <si>
    <t>819918018249</t>
  </si>
  <si>
    <t>Front: 20.5"x 29.1" 
Back: 20.1"x 14.2"</t>
  </si>
  <si>
    <t>819918018317</t>
  </si>
  <si>
    <t>819918018324</t>
  </si>
  <si>
    <t>819918018331</t>
  </si>
  <si>
    <t>Front: 20.1" x 29.5" 
Back: 20.1" x 19.3"</t>
  </si>
  <si>
    <t xml:space="preserve">12.25 lbs. </t>
  </si>
  <si>
    <t>819918018263</t>
  </si>
  <si>
    <t>Front: 18.9" x 27.2" 
Back: 18.9" x 18.9"</t>
  </si>
  <si>
    <t>819918018294</t>
  </si>
  <si>
    <t>819918018287</t>
  </si>
  <si>
    <t>819918018300</t>
  </si>
  <si>
    <t>Front: 19.1" x 28.7" 
Back: 15.9" x 17.9"</t>
  </si>
  <si>
    <t>819918018201</t>
  </si>
  <si>
    <t>819918018195</t>
  </si>
  <si>
    <t>819918018218</t>
  </si>
  <si>
    <t>Front: 17.7 x 27.4" 
Back: 17.7" x 16.9"</t>
  </si>
  <si>
    <t>55" x 43"</t>
  </si>
  <si>
    <t>Front: 17.5" x  27"
Back: 13.25" x 17.5"</t>
  </si>
  <si>
    <t>Front 17" x 26"
Back: 17" x 13"</t>
  </si>
  <si>
    <t>3.5 lbs.</t>
  </si>
  <si>
    <t>Front 17.5" x 27"
Back: 17.25" x 13.25"</t>
  </si>
  <si>
    <t>4.75 lbs.</t>
  </si>
  <si>
    <t>Zinc</t>
  </si>
  <si>
    <t>840345100535</t>
  </si>
  <si>
    <t>840345100528</t>
  </si>
  <si>
    <t>840345100504</t>
  </si>
  <si>
    <t>840345100498</t>
  </si>
  <si>
    <t>840345100511</t>
  </si>
  <si>
    <t>840345100443</t>
  </si>
  <si>
    <t>840345100481</t>
  </si>
  <si>
    <t>840345100467</t>
  </si>
  <si>
    <t>840345100474</t>
  </si>
  <si>
    <t>840345100450</t>
  </si>
  <si>
    <t>840345100542</t>
  </si>
  <si>
    <t xml:space="preserve">Standard License
Plate Frame. </t>
  </si>
  <si>
    <t>Fish
License Plate Frame</t>
  </si>
  <si>
    <t>Beach Ladies (Facing In)
License Plate Frame</t>
  </si>
  <si>
    <t>Palm Trees
License Plate Frame</t>
  </si>
  <si>
    <t>Cobras
License Plate Frame</t>
  </si>
  <si>
    <t>Beach Ladies (Facing Out)
License Plate Frame</t>
  </si>
  <si>
    <t>Eagle
License Plate Frame</t>
  </si>
  <si>
    <t>12.5" x 6.2"</t>
  </si>
  <si>
    <t>Zebra Licence Plate
Blue &amp; Black</t>
  </si>
  <si>
    <t>Zebra Licence Plate
Brown &amp; Black</t>
  </si>
  <si>
    <t>Zebra Licence Plate
Gray &amp; Black</t>
  </si>
  <si>
    <t>Zebra Licence Plate
Lime Green &amp; Black</t>
  </si>
  <si>
    <t>Zebra Licence Plate
Pink &amp; Black</t>
  </si>
  <si>
    <t>Zebra Licence Plate
Purple &amp; Black</t>
  </si>
  <si>
    <t>Zebra Licence Plate
Red &amp; Black</t>
  </si>
  <si>
    <t>Zebra Licence Plate
White &amp; Black</t>
  </si>
  <si>
    <t>3 oz.</t>
  </si>
  <si>
    <t>Braided
License Plate Frame</t>
  </si>
  <si>
    <t>Zebra Floor Mats
Blue &amp; Black</t>
  </si>
  <si>
    <t>Zebra Floor Mats
Brown &amp; Black</t>
  </si>
  <si>
    <t>Zebra Floor Mats
Pink &amp; Black</t>
  </si>
  <si>
    <t>Zebra Floor Mats
Gray &amp; Black</t>
  </si>
  <si>
    <t>Zebra Floor Mats
Hot Pink &amp; Black</t>
  </si>
  <si>
    <t>Zebra Floor Mats
Green &amp; Black</t>
  </si>
  <si>
    <t>Zebra Floor Mats
Orange &amp; Black</t>
  </si>
  <si>
    <t>Zebra Floor Mats
Purple &amp; Black</t>
  </si>
  <si>
    <t>Zebra Floor Mats
Red &amp; Black</t>
  </si>
  <si>
    <t>Zebra Floor Mats
White &amp; Black</t>
  </si>
  <si>
    <t xml:space="preserve">Leopard Floor Mats
Purple </t>
  </si>
  <si>
    <t>Leopard Floor Mats
Orange &amp; Beige</t>
  </si>
  <si>
    <t>Leopard Floor Mats
Pink</t>
  </si>
  <si>
    <t>Leopard Floor Mats
Red</t>
  </si>
  <si>
    <t>Leopard Floor Mats
Snow White</t>
  </si>
  <si>
    <t>Hawaiian Floor Mats
Beige</t>
  </si>
  <si>
    <t>Hawaiian Floor Mats
Blue</t>
  </si>
  <si>
    <t>Hawaiian Floor Mats
Gray</t>
  </si>
  <si>
    <t>Hawaiian Floor Mats
Pink</t>
  </si>
  <si>
    <t>Hawaiian Floor Mats
Purple</t>
  </si>
  <si>
    <t>Hawaiian Floor Mats
Red</t>
  </si>
  <si>
    <t>819918018515</t>
  </si>
  <si>
    <t>819918018485</t>
  </si>
  <si>
    <t>Dolphin Embroidered 
Floor Mats</t>
  </si>
  <si>
    <t>Cherry Embroidered 
Floor Mats</t>
  </si>
  <si>
    <t>Leaf Embroidered 
Floor Mats</t>
  </si>
  <si>
    <t>Front 17.25" x 26.75"
Back: 17.5" x 13"</t>
  </si>
  <si>
    <t>819918019291</t>
  </si>
  <si>
    <t>Yellow Plaid Seat Covers
17pc set.</t>
  </si>
  <si>
    <t>819918019314</t>
  </si>
  <si>
    <t>819918018089</t>
  </si>
  <si>
    <t>819918018096</t>
  </si>
  <si>
    <t>819918018102</t>
  </si>
  <si>
    <t>819918018119</t>
  </si>
  <si>
    <t>819918018126</t>
  </si>
  <si>
    <t>819918018133</t>
  </si>
  <si>
    <t>17" L x 8" W  x 11.5" H</t>
  </si>
  <si>
    <t>19" L x 10" W x 13" H</t>
  </si>
  <si>
    <t>Small Pet Carrier
Mineral Blue, Pets Up to 10 lbs.</t>
  </si>
  <si>
    <t>Large Pet Carrier
Mineral Blue, Pets Up to 22 lbs.</t>
  </si>
  <si>
    <t>Small Pet Carrier
Wine Rose, Pets Up to 10 lbs.</t>
  </si>
  <si>
    <t>Large Pet Carrier
Wine Rose, Pets Up to 22 lbs.</t>
  </si>
  <si>
    <t>Small Pet Carrier
Black, Pets Up to 10 lbs.</t>
  </si>
  <si>
    <t>Large Pet Carrier
Black, Pets Up to 22 lbs.</t>
  </si>
  <si>
    <t>819918018348</t>
  </si>
  <si>
    <t>819918018386</t>
  </si>
  <si>
    <t>840345100368</t>
  </si>
  <si>
    <t>840345100313</t>
  </si>
  <si>
    <t>Red Cherry Logo.
17pc Set.</t>
  </si>
  <si>
    <t>Blue Dolphin Logo.
17pc Set.</t>
  </si>
  <si>
    <t>Pink Butterfly Logo.
17pc Set.</t>
  </si>
  <si>
    <t>Purple Butterfly Logo.
17pc Set.</t>
  </si>
  <si>
    <t>Red Cherry Logo. 
6pc set.</t>
  </si>
  <si>
    <t>819918018362</t>
  </si>
  <si>
    <t>819918018393</t>
  </si>
  <si>
    <t>Blue Dolphin Logo. 
6pc set.</t>
  </si>
  <si>
    <t>840345100375</t>
  </si>
  <si>
    <t>840345100320</t>
  </si>
  <si>
    <t>Pink Butterfly Logo. 
6pc set.</t>
  </si>
  <si>
    <t>Purple Butterfly Logo. 
6pc set.</t>
  </si>
  <si>
    <t>840345100382</t>
  </si>
  <si>
    <t>840345100337</t>
  </si>
  <si>
    <t>819918018409</t>
  </si>
  <si>
    <t>840345100290</t>
  </si>
  <si>
    <t>840345100245</t>
  </si>
  <si>
    <t>840345100252</t>
  </si>
  <si>
    <t>840345100269</t>
  </si>
  <si>
    <t>840345100276</t>
  </si>
  <si>
    <t>840345100283</t>
  </si>
  <si>
    <t>Metal Pet Cage</t>
  </si>
  <si>
    <t>48 x 29 x 32"</t>
  </si>
  <si>
    <t>20 x 13 x 16"</t>
  </si>
  <si>
    <t>24 x 17 x 19"</t>
  </si>
  <si>
    <t>30 x 18 x 20"</t>
  </si>
  <si>
    <t>36 x 22 x 25"</t>
  </si>
  <si>
    <t>42 x 27 x 30"</t>
  </si>
  <si>
    <t>840345100184</t>
  </si>
  <si>
    <t>840345100177</t>
  </si>
  <si>
    <t>840345100160</t>
  </si>
  <si>
    <t>840345100153</t>
  </si>
  <si>
    <t>840345100146</t>
  </si>
  <si>
    <t>840345100139</t>
  </si>
  <si>
    <t>Pet Stroller
Black</t>
  </si>
  <si>
    <t>Pet Stroller
Pink</t>
  </si>
  <si>
    <t>Pet Harness</t>
  </si>
  <si>
    <t>819918019994</t>
  </si>
  <si>
    <t>819918019987</t>
  </si>
  <si>
    <t>819918019970</t>
  </si>
  <si>
    <t>819918019963</t>
  </si>
  <si>
    <t>819918019956</t>
  </si>
  <si>
    <t>819918019949</t>
  </si>
  <si>
    <t>819918019932</t>
  </si>
  <si>
    <t>819918019925</t>
  </si>
  <si>
    <t>819918019918</t>
  </si>
  <si>
    <t>819918019901</t>
  </si>
  <si>
    <t>819918019895</t>
  </si>
  <si>
    <t>819918019888</t>
  </si>
  <si>
    <t>819918019871</t>
  </si>
  <si>
    <t>819918019864</t>
  </si>
  <si>
    <t>819918019857</t>
  </si>
  <si>
    <t>819918019840</t>
  </si>
  <si>
    <t>819918019833</t>
  </si>
  <si>
    <t>819918019826</t>
  </si>
  <si>
    <t>819918019819</t>
  </si>
  <si>
    <t>819918019802</t>
  </si>
  <si>
    <t>819918019796</t>
  </si>
  <si>
    <t>819918019789</t>
  </si>
  <si>
    <t>819918019772</t>
  </si>
  <si>
    <t>819918019765</t>
  </si>
  <si>
    <t>819918019758</t>
  </si>
  <si>
    <t>819918019741</t>
  </si>
  <si>
    <t>819918019734</t>
  </si>
  <si>
    <t>819918019727</t>
  </si>
  <si>
    <t>840345100306</t>
  </si>
  <si>
    <t>Embroidered</t>
  </si>
  <si>
    <t>819918016467</t>
  </si>
  <si>
    <t>819918016450</t>
  </si>
  <si>
    <t>819918016443</t>
  </si>
  <si>
    <t>819918016436</t>
  </si>
  <si>
    <t>819918016429</t>
  </si>
  <si>
    <t>819918016412</t>
  </si>
  <si>
    <t>819918016405</t>
  </si>
  <si>
    <t>819918016399</t>
  </si>
  <si>
    <t>819918016382</t>
  </si>
  <si>
    <t>Steering Wheel Cover Set
Black</t>
  </si>
  <si>
    <t>Steering Wheel Cover Set
Blue &amp; Black</t>
  </si>
  <si>
    <t>Steering Wheel Cover Set
Green &amp; Black</t>
  </si>
  <si>
    <t>Steering Wheel Cover Set
Gray &amp; Black</t>
  </si>
  <si>
    <t>Steering Wheel Cover Set
Pink &amp; Black</t>
  </si>
  <si>
    <t>Steering Wheel Cover Set
Purple &amp; Black</t>
  </si>
  <si>
    <t>Steering Wheel Cover Set
Red &amp; Black</t>
  </si>
  <si>
    <t>Steering Wheel Cover Set
Tan</t>
  </si>
  <si>
    <t>Steering Wheel Cover Set
Tan &amp; Black</t>
  </si>
  <si>
    <t>*1 Steering Wheel Cover
*2 Belt Pads</t>
  </si>
  <si>
    <t>819918016375</t>
  </si>
  <si>
    <t>819918016368</t>
  </si>
  <si>
    <t>819918016351</t>
  </si>
  <si>
    <t>819918016344</t>
  </si>
  <si>
    <t>819918016337</t>
  </si>
  <si>
    <t>819918016320</t>
  </si>
  <si>
    <t>819918016313</t>
  </si>
  <si>
    <t>819918016306</t>
  </si>
  <si>
    <t>819918016290</t>
  </si>
  <si>
    <t>819918016283</t>
  </si>
  <si>
    <t>819918016276</t>
  </si>
  <si>
    <t>819918016269</t>
  </si>
  <si>
    <t>Steering Wheel Cover 
Black</t>
  </si>
  <si>
    <t>Steering Wheel Cover Set
Yellow &amp; Black</t>
  </si>
  <si>
    <t>Steering Wheel Cover Set
Hawaiian Blue</t>
  </si>
  <si>
    <t>Steering Wheel Cover Set
Hawaiian Red</t>
  </si>
  <si>
    <t>Steering Wheel Cover Set
Hawaiian Green</t>
  </si>
  <si>
    <t>Steering Wheel Cover Set
Hawaiian Beige</t>
  </si>
  <si>
    <t>Steering Wheel Cover Set
Hawaiian Gray</t>
  </si>
  <si>
    <t>*Wheel: 15"
*Pad: 9.75" x 2.25"</t>
  </si>
  <si>
    <t>12 oz.</t>
  </si>
  <si>
    <t>15 oz.</t>
  </si>
  <si>
    <t>819918017358</t>
  </si>
  <si>
    <t>819918017365</t>
  </si>
  <si>
    <t>819918017372</t>
  </si>
  <si>
    <t>819918017167</t>
  </si>
  <si>
    <t>819918017174</t>
  </si>
  <si>
    <t>819918017181</t>
  </si>
  <si>
    <t>819918017198</t>
  </si>
  <si>
    <t>819918017204</t>
  </si>
  <si>
    <t>819918017211</t>
  </si>
  <si>
    <t>819918017228</t>
  </si>
  <si>
    <t>819918017235</t>
  </si>
  <si>
    <t>819918017242</t>
  </si>
  <si>
    <t>Zebra Steering Wheel Cover Set
Blue &amp; Black</t>
  </si>
  <si>
    <t>Zebra Steering Wheel Cover Set
Brown &amp; Black</t>
  </si>
  <si>
    <t>Zebra Steering Wheel Cover Set
Gray &amp; Black</t>
  </si>
  <si>
    <t>Zebra Steering Wheel Cover Set
Purple &amp; Black</t>
  </si>
  <si>
    <t>Zebra Steering Wheel Cover Set
Green &amp; Black</t>
  </si>
  <si>
    <t>Zebra Steering Wheel Cover Set
Orange &amp; Black</t>
  </si>
  <si>
    <t>Zebra Steering Wheel Cover Set
Pink &amp; Black</t>
  </si>
  <si>
    <t>Zebra Steering Wheel Cover Set
Red &amp; Black</t>
  </si>
  <si>
    <t>14 oz.</t>
  </si>
  <si>
    <t>819918017297</t>
  </si>
  <si>
    <t>819918017280</t>
  </si>
  <si>
    <t>819918017273</t>
  </si>
  <si>
    <t>819918017266</t>
  </si>
  <si>
    <t>819918017259</t>
  </si>
  <si>
    <t>Leopard Steering Wheel Cover Set
Purple</t>
  </si>
  <si>
    <t>Leopard Steering Wheel Cover Set
Orange &amp; Brown</t>
  </si>
  <si>
    <t>Leopard Steering Wheel Cover Set
Pink</t>
  </si>
  <si>
    <t>Leopard Steering Wheel Cover Set
Red</t>
  </si>
  <si>
    <t>Leopard Steering Wheel Cover Set
Snow White</t>
  </si>
  <si>
    <t>819918017327</t>
  </si>
  <si>
    <t>819918017310</t>
  </si>
  <si>
    <t>819918017303</t>
  </si>
  <si>
    <t>819918017983</t>
  </si>
  <si>
    <t>840345100405</t>
  </si>
  <si>
    <t>White Stallion Steering Wheel Set
White</t>
  </si>
  <si>
    <t>Leaf Steering Wheel Set
Red</t>
  </si>
  <si>
    <t>Butterfly Steering Wheel Set
Pink</t>
  </si>
  <si>
    <t>Butterfly Steering Wheel Set
Purple</t>
  </si>
  <si>
    <t>Foam</t>
  </si>
  <si>
    <t>08CWC</t>
  </si>
  <si>
    <t>09CWC</t>
  </si>
  <si>
    <t>10CWC</t>
  </si>
  <si>
    <t>840345100412</t>
  </si>
  <si>
    <t>840345100429</t>
  </si>
  <si>
    <t>840345100436</t>
  </si>
  <si>
    <t>Foam Steering Wheel Set
Black</t>
  </si>
  <si>
    <t>Foam Steering Wheel Set
Beige</t>
  </si>
  <si>
    <t>Foam Steering Wheel Set
Gray</t>
  </si>
  <si>
    <t>1 lb.</t>
  </si>
  <si>
    <t>SW-GRD-BR</t>
  </si>
  <si>
    <t>840345100023</t>
  </si>
  <si>
    <t>840345100016</t>
  </si>
  <si>
    <t>Plaid</t>
  </si>
  <si>
    <t>Plaid Wheel Set
Brown</t>
  </si>
  <si>
    <t>Plaid Wheel Set
Yellow</t>
  </si>
  <si>
    <t>California</t>
  </si>
  <si>
    <t>840345100092</t>
  </si>
  <si>
    <t>California Steering Wheel Set</t>
  </si>
  <si>
    <t>819918016474</t>
  </si>
  <si>
    <t>840345100665</t>
  </si>
  <si>
    <t>SCSB2-TN</t>
  </si>
  <si>
    <t>840345100658</t>
  </si>
  <si>
    <t>SCSB2-RD</t>
  </si>
  <si>
    <t>840345100641</t>
  </si>
  <si>
    <t>SCSB2-NY-BL</t>
  </si>
  <si>
    <t>840345100634</t>
  </si>
  <si>
    <t>SCSB2-MM-BL</t>
  </si>
  <si>
    <t>840345100627</t>
  </si>
  <si>
    <t>SCSB2-LT-BL</t>
  </si>
  <si>
    <t>840345100603</t>
  </si>
  <si>
    <t>SCSB2-GN</t>
  </si>
  <si>
    <t>840345100610</t>
  </si>
  <si>
    <t>840345100597</t>
  </si>
  <si>
    <t>SCSB2-BY</t>
  </si>
  <si>
    <t>840345100580</t>
  </si>
  <si>
    <t>SCSB2-BR</t>
  </si>
  <si>
    <t>840345100573</t>
  </si>
  <si>
    <t>SCSB2-BK</t>
  </si>
  <si>
    <t>2pc Saddle Bench Cover
Black</t>
  </si>
  <si>
    <t>2pc Saddle Bench Cover
Brown</t>
  </si>
  <si>
    <t>2pc Saddle Bench Cover
Burgundy</t>
  </si>
  <si>
    <t>2pc Saddle Bench Cover
Gray</t>
  </si>
  <si>
    <t>2pc Saddle Bench Cover
Green</t>
  </si>
  <si>
    <t>2pc Saddle Bench Cover
Light Blue</t>
  </si>
  <si>
    <t>2pc Saddle Bench Cover
Medium Blue</t>
  </si>
  <si>
    <t>2pc Saddle Bench Cover
Navy Blue</t>
  </si>
  <si>
    <t>2pc Saddle Bench Cover
Red</t>
  </si>
  <si>
    <t>2pc Saddle Bench Cover
Tan</t>
  </si>
  <si>
    <t>Purple and Black Leopard
Bench Set
8pc Set</t>
  </si>
  <si>
    <t>Orange &amp; Brown Leopard 
Bench Set
8pc Set</t>
  </si>
  <si>
    <t>Pink Leopard 
Bench Set
8pc Set</t>
  </si>
  <si>
    <t>Red Leopard
Bench Set
8pc Set</t>
  </si>
  <si>
    <t>Snow White Leopard
Bench Set
8pc Set</t>
  </si>
  <si>
    <t>*1 2pc Bench Cover</t>
  </si>
  <si>
    <t>Black Cable Lock w/ 
brass lock and two keys.</t>
  </si>
  <si>
    <t>Portable 12 Volt car vacuum. 
Plugs directly into car lighter.</t>
  </si>
  <si>
    <t>4 oz.</t>
  </si>
  <si>
    <t>1.2 lbs.</t>
  </si>
  <si>
    <t>819918018058</t>
  </si>
  <si>
    <t>White &amp; Black  
17pc Set</t>
  </si>
  <si>
    <t>819918018072</t>
  </si>
  <si>
    <t>White &amp; Black  
6pc Set</t>
  </si>
  <si>
    <t>RC1143T</t>
  </si>
  <si>
    <t>Rooftop Cargo Carrier
Black &amp; Gray
33" x 33" x 16"</t>
  </si>
  <si>
    <t>819918018157</t>
  </si>
  <si>
    <t>Trunk Liner</t>
  </si>
  <si>
    <t>819918018164</t>
  </si>
  <si>
    <t>65" x 53"</t>
  </si>
  <si>
    <t>Trunk Liners for Pets</t>
  </si>
  <si>
    <t>Steering Wheel Covers</t>
  </si>
  <si>
    <t>Genuine Leather</t>
  </si>
  <si>
    <t>GL-101-BK</t>
  </si>
  <si>
    <t>819918018454</t>
  </si>
  <si>
    <t>GL-101-BG</t>
  </si>
  <si>
    <t>819918018461</t>
  </si>
  <si>
    <t>GL-101-GR</t>
  </si>
  <si>
    <t>819918018478</t>
  </si>
  <si>
    <t>Genuine Leather Steering Wheel Cover
Black</t>
  </si>
  <si>
    <t>Genuine Leather Steering Wheel Cover
Beige</t>
  </si>
  <si>
    <t>Genuine Leather Steering Wheel Cover
Gray</t>
  </si>
  <si>
    <t>*1 Steering Wheel Cover</t>
  </si>
  <si>
    <t>Leather</t>
  </si>
  <si>
    <t>15"</t>
  </si>
  <si>
    <t>840345100009</t>
  </si>
  <si>
    <t>Zebra Steering Wheel Cover Set
Rainbow</t>
  </si>
  <si>
    <t>Lady Bug Steering Wheel Set</t>
  </si>
  <si>
    <t>819918017976</t>
  </si>
  <si>
    <t>840345100108</t>
  </si>
  <si>
    <t>840345100115</t>
  </si>
  <si>
    <t>840345100122</t>
  </si>
  <si>
    <t>Door Guard, Chrome
8.5 feet</t>
  </si>
  <si>
    <t>Door Guard, Carbon
8.5 feet</t>
  </si>
  <si>
    <t>Door Guard, Black
8.5 feet</t>
  </si>
  <si>
    <t>11" x 19" x 14"</t>
  </si>
  <si>
    <t>Rolling Backpack Pet Carrier
600D Polyester
Blue</t>
  </si>
  <si>
    <t>Rolling Backpack Pet Carrier
600D Polyester
Red</t>
  </si>
  <si>
    <t>Rolling Backpack Pet Carrier
600D Polyester
Pink</t>
  </si>
  <si>
    <t>Rolling Backpack Pet Carrier
600D Polyester
Black</t>
  </si>
  <si>
    <t>819918019338</t>
  </si>
  <si>
    <t>Lady Bug Logo.
17pc Set.</t>
  </si>
  <si>
    <t>819918019352</t>
  </si>
  <si>
    <t>Lady Bug Logo. 
6pc set.</t>
  </si>
  <si>
    <t>Yellow Plaid Seat Covers. 
6pc set.</t>
  </si>
  <si>
    <t>Brown Plaid Seat Covers. 
6pc set.</t>
  </si>
  <si>
    <t>Red Cherry Logo. 
2pc set.</t>
  </si>
  <si>
    <t>Blue Dolphin Logo. 
2pc set.</t>
  </si>
  <si>
    <t>Pink Butterfly Logo. 
2pc set.</t>
  </si>
  <si>
    <t>Purple Butterfly Logo. 
2pc set.</t>
  </si>
  <si>
    <t>25 lbs.</t>
  </si>
  <si>
    <t>Lady Bug Logo. 
2pc set.</t>
  </si>
  <si>
    <t>840345100399</t>
  </si>
  <si>
    <t>Pink Butterfly
Bench Set
8pc Set</t>
  </si>
  <si>
    <t>Purple Butterfly
Bench Set
8pc Set</t>
  </si>
  <si>
    <t>Lady Bug
Bench Set
8pc Set</t>
  </si>
  <si>
    <t>840345100344</t>
  </si>
  <si>
    <t>819918019369</t>
  </si>
  <si>
    <t>819918018522</t>
  </si>
  <si>
    <t>819918018539</t>
  </si>
  <si>
    <t>819918018546</t>
  </si>
  <si>
    <t>6.5 Lbs.</t>
  </si>
  <si>
    <t>Front: 21.5" x  29.5"
Back: 54.5" x 15.25"</t>
  </si>
  <si>
    <t>Solid 4pc</t>
  </si>
  <si>
    <t>Solid 3pc</t>
  </si>
  <si>
    <t>819918018379</t>
  </si>
  <si>
    <t>Cherry
Bench Set
8pc Set</t>
  </si>
  <si>
    <t>819918018355</t>
  </si>
  <si>
    <t>Yellow Plaid Seat Covers. 
2pc set.</t>
  </si>
  <si>
    <t>Brown Plaid Seat Covers. 
2pc set.</t>
  </si>
  <si>
    <t>819918019260</t>
  </si>
  <si>
    <t>819918019307</t>
  </si>
  <si>
    <t>Genuine
Leather</t>
  </si>
  <si>
    <t>13 inch</t>
  </si>
  <si>
    <t>14 inch</t>
  </si>
  <si>
    <t>15 inch</t>
  </si>
  <si>
    <t>16 inch</t>
  </si>
  <si>
    <t>Polyurethane</t>
  </si>
  <si>
    <t>Brown Plaid Seat Covers
17pc set.</t>
  </si>
  <si>
    <t>819918018553</t>
  </si>
  <si>
    <t>819918018591</t>
  </si>
  <si>
    <t>819918018638</t>
  </si>
  <si>
    <t>819918019109</t>
  </si>
  <si>
    <t>819918019086</t>
  </si>
  <si>
    <t>819918018560</t>
  </si>
  <si>
    <t>819918019130</t>
  </si>
  <si>
    <t>819918018577</t>
  </si>
  <si>
    <t>819918018607</t>
  </si>
  <si>
    <t>819918018645</t>
  </si>
  <si>
    <t>819918019161</t>
  </si>
  <si>
    <t>819918019178</t>
  </si>
  <si>
    <t>819918019192</t>
  </si>
  <si>
    <t>819918018683</t>
  </si>
  <si>
    <t>819918019383</t>
  </si>
  <si>
    <t>819918018706</t>
  </si>
  <si>
    <t>819918018720</t>
  </si>
  <si>
    <t>819918019444</t>
  </si>
  <si>
    <t>819918019475</t>
  </si>
  <si>
    <t>819918019499</t>
  </si>
  <si>
    <t>819918018751</t>
  </si>
  <si>
    <t>819918018775</t>
  </si>
  <si>
    <t>819918018799</t>
  </si>
  <si>
    <t>819918018829</t>
  </si>
  <si>
    <t>819918018850</t>
  </si>
  <si>
    <t>819918018843</t>
  </si>
  <si>
    <t>819918019079</t>
  </si>
  <si>
    <t>819918018584</t>
  </si>
  <si>
    <t>819918019147</t>
  </si>
  <si>
    <t>819918018614</t>
  </si>
  <si>
    <t>819918018652</t>
  </si>
  <si>
    <t>819918019185</t>
  </si>
  <si>
    <t>819918019208</t>
  </si>
  <si>
    <t>819918018690</t>
  </si>
  <si>
    <t>819918018713</t>
  </si>
  <si>
    <t>819918019390</t>
  </si>
  <si>
    <t>819918019413</t>
  </si>
  <si>
    <t>819918019420</t>
  </si>
  <si>
    <t>819918018737</t>
  </si>
  <si>
    <t>819918019437</t>
  </si>
  <si>
    <t>819918019451</t>
  </si>
  <si>
    <t>819918019468</t>
  </si>
  <si>
    <t>819918019482</t>
  </si>
  <si>
    <t>819918019505</t>
  </si>
  <si>
    <t>819918019529</t>
  </si>
  <si>
    <t>819918019536</t>
  </si>
  <si>
    <t>819918019543</t>
  </si>
  <si>
    <t>819918019550</t>
  </si>
  <si>
    <t>819918018782</t>
  </si>
  <si>
    <t>819918018805</t>
  </si>
  <si>
    <t>819918018836</t>
  </si>
  <si>
    <t>819918018959</t>
  </si>
  <si>
    <t>819918018966</t>
  </si>
  <si>
    <t>819918018973</t>
  </si>
  <si>
    <t>819918018867</t>
  </si>
  <si>
    <t>819918018874</t>
  </si>
  <si>
    <t>819918018980</t>
  </si>
  <si>
    <t>819918019000</t>
  </si>
  <si>
    <t>819918018881</t>
  </si>
  <si>
    <t>819918019093</t>
  </si>
  <si>
    <t>819918019123</t>
  </si>
  <si>
    <t>819918018904</t>
  </si>
  <si>
    <t>819918019048</t>
  </si>
  <si>
    <t>819918018942</t>
  </si>
  <si>
    <t>819918018997</t>
  </si>
  <si>
    <t>819918018898</t>
  </si>
  <si>
    <t>819918019116</t>
  </si>
  <si>
    <t>819918018911</t>
  </si>
  <si>
    <t>819918019017</t>
  </si>
  <si>
    <t>819918019024</t>
  </si>
  <si>
    <t>819918019031</t>
  </si>
  <si>
    <t>819918019055</t>
  </si>
  <si>
    <t>819918019062</t>
  </si>
  <si>
    <t>819918018744</t>
  </si>
  <si>
    <t>819918019512</t>
  </si>
  <si>
    <t>819918018768</t>
  </si>
  <si>
    <t>819918018812</t>
  </si>
  <si>
    <t>819918019567</t>
  </si>
  <si>
    <t>819918019154</t>
  </si>
  <si>
    <t>819918019406</t>
  </si>
  <si>
    <t>Wooden</t>
  </si>
  <si>
    <t>Stylish</t>
  </si>
  <si>
    <t>07CWC</t>
  </si>
  <si>
    <t>819918018034</t>
  </si>
  <si>
    <t>Rubber</t>
  </si>
  <si>
    <t>0.8 lbs.</t>
  </si>
  <si>
    <t>`</t>
  </si>
  <si>
    <t>819918018171</t>
  </si>
  <si>
    <t>819918018188</t>
  </si>
  <si>
    <t>57" x 57"</t>
  </si>
  <si>
    <t>Pet Hammock</t>
  </si>
  <si>
    <t>3.2 lbs.</t>
  </si>
  <si>
    <t>3.75 lbs.</t>
  </si>
  <si>
    <t>840345100856</t>
  </si>
  <si>
    <t>Booster Cables</t>
  </si>
  <si>
    <t>840345100863</t>
  </si>
  <si>
    <t>840345100870</t>
  </si>
  <si>
    <t>840345100887</t>
  </si>
  <si>
    <t>840345100894</t>
  </si>
  <si>
    <t>840345100900</t>
  </si>
  <si>
    <t>840345100917</t>
  </si>
  <si>
    <t>840345100924</t>
  </si>
  <si>
    <t>840345100931</t>
  </si>
  <si>
    <t>840345100948</t>
  </si>
  <si>
    <t>840345100955</t>
  </si>
  <si>
    <t>840345100962</t>
  </si>
  <si>
    <t>840345100979</t>
  </si>
  <si>
    <t>6 Gauge 
25ft</t>
  </si>
  <si>
    <t>6 Gauge 
16ft</t>
  </si>
  <si>
    <t>6 Gauge 
12ft</t>
  </si>
  <si>
    <t>10 Gauge 
25ft</t>
  </si>
  <si>
    <t>10 Gauge 
16ft</t>
  </si>
  <si>
    <t>10 Gauge 
12ft</t>
  </si>
  <si>
    <t>8 Gauge 
25ft</t>
  </si>
  <si>
    <t>8 Gauge 
16ft</t>
  </si>
  <si>
    <t>8 Gauge 
12ft</t>
  </si>
  <si>
    <t>4 Gauge 
25ft</t>
  </si>
  <si>
    <t>4 Gauge 
16ft</t>
  </si>
  <si>
    <t>4 Gauge 
12ft</t>
  </si>
  <si>
    <t>Cat Tree</t>
  </si>
  <si>
    <t>840345100986</t>
  </si>
  <si>
    <t>840345101006</t>
  </si>
  <si>
    <t>840345101013</t>
  </si>
  <si>
    <t>840345101020</t>
  </si>
  <si>
    <t>840345101037</t>
  </si>
  <si>
    <t>840345101044</t>
  </si>
  <si>
    <t>840345101051</t>
  </si>
  <si>
    <t>840345101068</t>
  </si>
  <si>
    <t>840345101075</t>
  </si>
  <si>
    <t>840345101082</t>
  </si>
  <si>
    <t>840345101099</t>
  </si>
  <si>
    <t>840345101105</t>
  </si>
  <si>
    <t>840345101129</t>
  </si>
  <si>
    <t>840345101136</t>
  </si>
  <si>
    <t>840345101143</t>
  </si>
  <si>
    <t>840345101167</t>
  </si>
  <si>
    <t>840345101150</t>
  </si>
  <si>
    <t>840345101174</t>
  </si>
  <si>
    <t>840345101181</t>
  </si>
  <si>
    <t>840345101198</t>
  </si>
  <si>
    <t>840345101211</t>
  </si>
  <si>
    <t>840345101228</t>
  </si>
  <si>
    <t>Small Pet Carrier
Green, Pets Up to 10 lbs.</t>
  </si>
  <si>
    <t>Large Pet Carrier
Green, Pets Up to 22 lbs.</t>
  </si>
  <si>
    <t>Small Pet Carrier
Dark Blue, Pets Up to 10 lbs.</t>
  </si>
  <si>
    <t>Large Pet Carrier
Dark Blue, Pets Up to 22 lbs.</t>
  </si>
  <si>
    <t>Small Pet Carrier
Purple, Pets Up to 10 lbs.</t>
  </si>
  <si>
    <t>Large Pet Carrier
Purple, Pets Up to 22 lbs.</t>
  </si>
  <si>
    <t>Small Pet Carrier
Yellow, Pets Up to 10 lbs.</t>
  </si>
  <si>
    <t>Large Pet Carrier
Yellow, Pets Up to 22 lbs.</t>
  </si>
  <si>
    <t>Small Pet Carrier
Red, Pets Up to 10 lbs.</t>
  </si>
  <si>
    <t>Large Pet Carrier
Red, Pets Up to 22 lbs.</t>
  </si>
  <si>
    <t>Small Pet Carrier
Hot Pink, Pets Up to 10 lbs.</t>
  </si>
  <si>
    <t>Large Pet Carrier
Hot Pink, Pets Up to 22 lbs.</t>
  </si>
  <si>
    <t xml:space="preserve"> </t>
  </si>
  <si>
    <t>17 oz.</t>
  </si>
  <si>
    <t>840345101235</t>
  </si>
  <si>
    <t>Lady Bug &amp; Flowers Steering Wheel Set</t>
  </si>
  <si>
    <t>*Wheel: 15"</t>
  </si>
  <si>
    <t>"Bling" Studded Steering Wheel Cover
Black</t>
  </si>
  <si>
    <t>1.3 oz.</t>
  </si>
  <si>
    <t>1 oz.</t>
  </si>
  <si>
    <t>.75 oz.</t>
  </si>
  <si>
    <t>840345100764</t>
  </si>
  <si>
    <t>840345100771</t>
  </si>
  <si>
    <t>840345100788</t>
  </si>
  <si>
    <t>840345100795</t>
  </si>
  <si>
    <t>Black 5%
19.68 inch x 118.1 inch</t>
  </si>
  <si>
    <t>Black 20%
19.68 inch x 118.1 inch</t>
  </si>
  <si>
    <t>Black 35%
19.68 inch x 118.1 inch</t>
  </si>
  <si>
    <t>Black 50%
19.68 inch x 118.1 inch</t>
  </si>
  <si>
    <t>Bolt-On Center Caps</t>
  </si>
  <si>
    <t>Bolt-On Center Caps
&amp; Wheel Trims</t>
  </si>
  <si>
    <t>GMC / Chevrolet</t>
  </si>
  <si>
    <t>6 oz.</t>
  </si>
  <si>
    <t>2040R</t>
  </si>
  <si>
    <t>ABS</t>
  </si>
  <si>
    <t>2040W</t>
  </si>
  <si>
    <t>7 1/4 in.</t>
  </si>
  <si>
    <t>5129ch</t>
  </si>
  <si>
    <t>5129bk</t>
  </si>
  <si>
    <t>6.5 oz.</t>
  </si>
  <si>
    <t>9 oz.</t>
  </si>
  <si>
    <t>1515</t>
  </si>
  <si>
    <t>Prius</t>
  </si>
  <si>
    <t>15 in</t>
  </si>
  <si>
    <t>8 oz.</t>
  </si>
  <si>
    <t>3203ch</t>
  </si>
  <si>
    <t>3203s</t>
  </si>
  <si>
    <t>F-150 / Expo / Navi</t>
  </si>
  <si>
    <t>7 3/8 in.</t>
  </si>
  <si>
    <t>7.5 oz.</t>
  </si>
  <si>
    <t>AL-160-P</t>
  </si>
  <si>
    <t>5079ch</t>
  </si>
  <si>
    <t>5079bk</t>
  </si>
  <si>
    <t>MSRP</t>
  </si>
  <si>
    <t>Jobber</t>
  </si>
  <si>
    <t>10 Sets</t>
  </si>
  <si>
    <t>30 Sets</t>
  </si>
  <si>
    <t>20 Sets</t>
  </si>
  <si>
    <t>Discount</t>
  </si>
  <si>
    <t>Case Pack Qty.</t>
  </si>
  <si>
    <t>1 Case</t>
  </si>
  <si>
    <t>5 Case</t>
  </si>
  <si>
    <t>10 Case</t>
  </si>
  <si>
    <t>20 Case</t>
  </si>
  <si>
    <t>25 Case</t>
  </si>
  <si>
    <t>50 Case</t>
  </si>
  <si>
    <t>2 case</t>
  </si>
  <si>
    <t>3 case</t>
  </si>
  <si>
    <t>1 Set</t>
  </si>
  <si>
    <t>3 Set</t>
  </si>
  <si>
    <t>5 Set</t>
  </si>
  <si>
    <t>10 Set</t>
  </si>
  <si>
    <t>1 case</t>
  </si>
  <si>
    <t>5 case</t>
  </si>
  <si>
    <t>3 Case</t>
  </si>
  <si>
    <t>10 case</t>
  </si>
  <si>
    <t>9.5 oz.</t>
  </si>
  <si>
    <t>9.0 oz.</t>
  </si>
  <si>
    <t>10.5 oz.</t>
  </si>
  <si>
    <t>11.25 oz.</t>
  </si>
  <si>
    <t>04CWC</t>
  </si>
  <si>
    <t>03CWC</t>
  </si>
  <si>
    <t>"Wooden" Steering Wheel Cover
Gray</t>
  </si>
  <si>
    <t>Diamond Plate
License Plate Frame</t>
  </si>
  <si>
    <t>819918018928</t>
  </si>
  <si>
    <t>Lady Bug Embroidered 
Floor Mats</t>
  </si>
  <si>
    <t>819918018508</t>
  </si>
  <si>
    <t>Red Stallion Embroidered 
Floor Mats</t>
  </si>
  <si>
    <t>840345100818</t>
  </si>
  <si>
    <t>819918018430</t>
  </si>
  <si>
    <t>819918018423</t>
  </si>
  <si>
    <t>819918018447</t>
  </si>
  <si>
    <t>819918010649</t>
  </si>
  <si>
    <t>FMPV01A-BG</t>
  </si>
  <si>
    <t>FMPV01A-BK</t>
  </si>
  <si>
    <t>FMPV01A-GY</t>
  </si>
  <si>
    <t>FMPV01A-CL</t>
  </si>
  <si>
    <t>FMPV01B-BG</t>
  </si>
  <si>
    <t>FMPV01B-BK</t>
  </si>
  <si>
    <t>FMPV01B-GY</t>
  </si>
  <si>
    <t>FMPV01B-CL</t>
  </si>
  <si>
    <t>FMPV01C-BG</t>
  </si>
  <si>
    <t>FMPV01C-BK</t>
  </si>
  <si>
    <t>FMPV01C-GY</t>
  </si>
  <si>
    <t>FMPV01C-CL</t>
  </si>
  <si>
    <t>FMPV02B-BG</t>
  </si>
  <si>
    <t>FMPV02B-BK</t>
  </si>
  <si>
    <t>FMPV02B-GY</t>
  </si>
  <si>
    <t>FMPV02C-BG</t>
  </si>
  <si>
    <t>FMPV02C-BK</t>
  </si>
  <si>
    <t>FMPV02C-GY</t>
  </si>
  <si>
    <t>FMPV03A-BG</t>
  </si>
  <si>
    <t>FMPV03A-BK</t>
  </si>
  <si>
    <t>FMPV03A-GY</t>
  </si>
  <si>
    <t>FMPV04A-BG</t>
  </si>
  <si>
    <t>FMPV04A-BK</t>
  </si>
  <si>
    <t>FMPV04A-GY</t>
  </si>
  <si>
    <t>FMPV06A-BG</t>
  </si>
  <si>
    <t>FMPV06A-BK</t>
  </si>
  <si>
    <t>FMPV06A-GY</t>
  </si>
  <si>
    <t>FMPV05A-BG</t>
  </si>
  <si>
    <t>FMPV05A-BK</t>
  </si>
  <si>
    <t>FMPV05A-GY</t>
  </si>
  <si>
    <t>FMPV07A-BG</t>
  </si>
  <si>
    <t>FMPV07A-BK</t>
  </si>
  <si>
    <t>FMPV07A-GY</t>
  </si>
  <si>
    <t>FMPV99D-BG</t>
  </si>
  <si>
    <t>FMPV99D-BK</t>
  </si>
  <si>
    <t>FMPV99D-GY</t>
  </si>
  <si>
    <t>Hamburger</t>
  </si>
  <si>
    <t>Snow Gray Leopard 
17pc set.</t>
  </si>
  <si>
    <t>Snow Gray Leopard
Bench Set
8pc Set</t>
  </si>
  <si>
    <t>840345101303</t>
  </si>
  <si>
    <t>840345101327</t>
  </si>
  <si>
    <t>4.65 lbs.</t>
  </si>
  <si>
    <t>Massage Chair</t>
  </si>
  <si>
    <t>Bill-Operated Massage Chair</t>
  </si>
  <si>
    <t>Model:</t>
  </si>
  <si>
    <t>RT-M02A</t>
  </si>
  <si>
    <t>Color:</t>
  </si>
  <si>
    <t>Certification:</t>
  </si>
  <si>
    <t>CE, RoHS, ETL/CETL</t>
  </si>
  <si>
    <t>Rated voltage:</t>
  </si>
  <si>
    <t>220V</t>
  </si>
  <si>
    <t>Rated power:</t>
  </si>
  <si>
    <t>190W</t>
  </si>
  <si>
    <t>Rated frequency:</t>
  </si>
  <si>
    <t>50Hz</t>
  </si>
  <si>
    <t>Safety design:</t>
  </si>
  <si>
    <t>class I</t>
  </si>
  <si>
    <t>Bill Acceptor:</t>
  </si>
  <si>
    <t>ICT (500 Bill Max)</t>
  </si>
  <si>
    <t>Features</t>
  </si>
  <si>
    <t>Symmetric six wheels massage unit</t>
  </si>
  <si>
    <t>Back rest has multiple massage mechanism distributed down spinal column</t>
  </si>
  <si>
    <t>Variety of massage modes including: Kneeading, Tapping, Shiatsu, and Synchronization</t>
  </si>
  <si>
    <t>Leg rest uses air-pressure, inflating and deflating airbags for rhythmic stimulation to body points</t>
  </si>
  <si>
    <t>Gray Leopard</t>
  </si>
  <si>
    <t>840345101655</t>
  </si>
  <si>
    <t>819918018140</t>
  </si>
  <si>
    <t>White &amp; Black
Bench Cover
8pc Set</t>
  </si>
  <si>
    <t>819918019321</t>
  </si>
  <si>
    <t>819918019284</t>
  </si>
  <si>
    <t>840345100559</t>
  </si>
  <si>
    <t>840345100566</t>
  </si>
  <si>
    <t>Plastic Licence Plate
Black</t>
  </si>
  <si>
    <t>Plastic Licence Plate
Chrome</t>
  </si>
  <si>
    <t>Faux Suede Cherry Wheel Cover</t>
  </si>
  <si>
    <t>Printed Rubber</t>
  </si>
  <si>
    <t>Printed
Rubber</t>
  </si>
  <si>
    <t>819918018010</t>
  </si>
  <si>
    <t>Rubber Butterfly Wheel Cover
Purple</t>
  </si>
  <si>
    <t>06CWC</t>
  </si>
  <si>
    <t>819918018027</t>
  </si>
  <si>
    <t>Rubber Love Hearts Wheel Cover</t>
  </si>
  <si>
    <t>840345101679</t>
  </si>
  <si>
    <t>840345101686</t>
  </si>
  <si>
    <t>Leopard Floor Mats
Gray</t>
  </si>
  <si>
    <t>22" x 20"x 53"</t>
  </si>
  <si>
    <t>20" x 22" x 54"</t>
  </si>
  <si>
    <t>20" x 24" x 72"</t>
  </si>
  <si>
    <t>16" x 16" x 33"</t>
  </si>
  <si>
    <t>28" x 24" x72"</t>
  </si>
  <si>
    <t>22" x 22 x 58"</t>
  </si>
  <si>
    <t>15.5" x 22.5" x 55"</t>
  </si>
  <si>
    <t>16" x 16" x 50"</t>
  </si>
  <si>
    <t>24" x 22" x 72"</t>
  </si>
  <si>
    <t>28" x 20" x 101"</t>
  </si>
  <si>
    <t>24" x 16" x 58"</t>
  </si>
  <si>
    <t>76" x 20" x 96"</t>
  </si>
  <si>
    <t>20" x 20" x 64"</t>
  </si>
  <si>
    <t>16.1 lbs.</t>
  </si>
  <si>
    <t>22.5 lbs.</t>
  </si>
  <si>
    <t>8.5 lbs.</t>
  </si>
  <si>
    <t>26 lbs.</t>
  </si>
  <si>
    <t>14.7 lbs.</t>
  </si>
  <si>
    <t>13 lbs.</t>
  </si>
  <si>
    <t>10 lbs.</t>
  </si>
  <si>
    <t>20 lbs.</t>
  </si>
  <si>
    <t>13.5 lbs.</t>
  </si>
  <si>
    <t>39.8 lbs.</t>
  </si>
  <si>
    <t>19 lbs.</t>
  </si>
  <si>
    <t>4pc "Ridged" Style Mats
Beige (04HQ BG)</t>
  </si>
  <si>
    <t>4pc "Ridged" Style Mats
Black (04HQ BK)</t>
  </si>
  <si>
    <t>4pc "Ridged" Style Mats
Gray (04HQ GR)</t>
  </si>
  <si>
    <t>4pc "Ridged" Style Mats
Clear (04HQ CL)</t>
  </si>
  <si>
    <t>3pc "Ridged" Style Mats
Beige (03HQB BG)</t>
  </si>
  <si>
    <t>3pc "Ridged" Style Mats
Black (03HQB BK)</t>
  </si>
  <si>
    <t>3pc "Ridged" Style Mats
Gray (03HQB GR)</t>
  </si>
  <si>
    <t>3pc "Ridged" Style Mats
Clear (03HQB CL)</t>
  </si>
  <si>
    <t>1pc "Ridged" Style Mats
Beige (01HQB BG)</t>
  </si>
  <si>
    <t>1pc "Ridged" Style Mats
Black (01HQB BK)</t>
  </si>
  <si>
    <t>1pc "Ridged" Style Mats
Gray (01HQB GR)</t>
  </si>
  <si>
    <t>1pc "Ridged" Style Mats
Clear (01HQB CL)</t>
  </si>
  <si>
    <t>3pc "Diamond" Style Mats
Beige (03HQ BG)</t>
  </si>
  <si>
    <t>3pc "Diamond" Style Mats
Black (03HQ BK)</t>
  </si>
  <si>
    <t>3pc "Diamond" Style Mats
Gray (03HQ GR)</t>
  </si>
  <si>
    <t>1pc "Diamond" Style Mats
Beige (01HQ BG)</t>
  </si>
  <si>
    <t>1pc "Diamond" Style Mats
Black (03HQ BK)</t>
  </si>
  <si>
    <t>1pc "Diamond" Style Mats
Gray (03HQ GR)</t>
  </si>
  <si>
    <t>4pc "Arrow" Style Mats
Beige (FMAR BG)</t>
  </si>
  <si>
    <t>4pc "Arrow" Style Mats
Black (FMAR BK)</t>
  </si>
  <si>
    <t>4pc "Arrow" Style Mats
Gray (FMAR GR)</t>
  </si>
  <si>
    <t>4pc "Sea Shell" Style Mats
Beige (FMB26 BG)</t>
  </si>
  <si>
    <t>4pc "Sea Shell" Style Mats
Black (FMB26 BK)</t>
  </si>
  <si>
    <t>4pc "Sea Shell" Style Mats
Gray (FMB26 GR)</t>
  </si>
  <si>
    <t>4pc "Tail Fin" Style Mats
Beige (FMMC BG)</t>
  </si>
  <si>
    <t>4pc "Tail Fin" Style Mats
Black (FMMC BK)</t>
  </si>
  <si>
    <t>4pc "Tail Fin" Style Mats
Gray (FMMC GR)</t>
  </si>
  <si>
    <t>4pc "Hamburger" Style Mats
Beige (FMA4 BG)</t>
  </si>
  <si>
    <t>4pc "Hamburger" Style Mats
Black (FMA4 BK)</t>
  </si>
  <si>
    <t>4pc "Hamburger" Style Mats
Gray (FMA4 GR)</t>
  </si>
  <si>
    <t>4pc "Bear Claw" Style Mats
Beige  (FMBM BG)</t>
  </si>
  <si>
    <t>4pc "Bear Claw" Style Mats
Black  (FMBM BK)</t>
  </si>
  <si>
    <t>4pc "Bear Claw" Style Mats
Gray  (FMBM GR)</t>
  </si>
  <si>
    <t>Trunk Liner Beige (784 BG)</t>
  </si>
  <si>
    <t>Trunk Liner Black (784 BK)</t>
  </si>
  <si>
    <t>Trunk Liner Gray (784 GR)</t>
  </si>
  <si>
    <t>819918019253</t>
  </si>
  <si>
    <t>819918010083</t>
  </si>
  <si>
    <t>819918010076</t>
  </si>
  <si>
    <t>819918010069</t>
  </si>
  <si>
    <t>00819918017990</t>
  </si>
  <si>
    <t>00819918018003</t>
  </si>
  <si>
    <t>819918010892</t>
  </si>
  <si>
    <t>819918011080</t>
  </si>
  <si>
    <t>840345100740</t>
  </si>
  <si>
    <t>840345100726</t>
  </si>
  <si>
    <t>840345100719</t>
  </si>
  <si>
    <t>840345100702</t>
  </si>
  <si>
    <t xml:space="preserve">3D Carbon Sticker, Black </t>
  </si>
  <si>
    <t xml:space="preserve">2D Carbon Sticker, Black </t>
  </si>
  <si>
    <t>Carbon Stickers</t>
  </si>
  <si>
    <t>Poop Bag</t>
  </si>
  <si>
    <t>PTCR01-LG-BK</t>
  </si>
  <si>
    <t>PTCR01-SM-BK</t>
  </si>
  <si>
    <t>PTCR01-LG-PK</t>
  </si>
  <si>
    <t>PTCR01-SM-PK</t>
  </si>
  <si>
    <t>PTCR01-LG-BL</t>
  </si>
  <si>
    <t>PTCR01-SM-BL</t>
  </si>
  <si>
    <t>840345100689</t>
  </si>
  <si>
    <t>PTCR01-LG-GN</t>
  </si>
  <si>
    <t>840345100672</t>
  </si>
  <si>
    <t>PTCR01-SM-GN</t>
  </si>
  <si>
    <t>PTCR01-LG-DK-BL</t>
  </si>
  <si>
    <t>PTCR01-SM-DK-BL</t>
  </si>
  <si>
    <t>PTCR01-LG-YW</t>
  </si>
  <si>
    <t>PTCR01-SM-YW</t>
  </si>
  <si>
    <t>PTCR01-SM-RD</t>
  </si>
  <si>
    <t>840345101204</t>
  </si>
  <si>
    <t>PTCR01-LG-RD</t>
  </si>
  <si>
    <t>PTCR01-SM-HP</t>
  </si>
  <si>
    <t>PTCR01-LG-HP</t>
  </si>
  <si>
    <t>PTCR01-SM-DK-GN</t>
  </si>
  <si>
    <t>PTCR01-LG-DK-GN</t>
  </si>
  <si>
    <t>840345101907</t>
  </si>
  <si>
    <t>Small Pet Carrier
Dark Green, Pets Up to 10 lbs.</t>
  </si>
  <si>
    <t>Large Pet Carrier
Dark Green, Pets Up to 22 lbs.</t>
  </si>
  <si>
    <t xml:space="preserve">PTCL01-18-RD </t>
  </si>
  <si>
    <t xml:space="preserve">PTCL01-20-RD </t>
  </si>
  <si>
    <t xml:space="preserve">PTCL01-23-RD </t>
  </si>
  <si>
    <t xml:space="preserve">PTCL01-20-PP </t>
  </si>
  <si>
    <t xml:space="preserve">PTCL01-23-PP </t>
  </si>
  <si>
    <t xml:space="preserve">PTCL01-18-PP </t>
  </si>
  <si>
    <t xml:space="preserve">PTCL01-18-YW </t>
  </si>
  <si>
    <t xml:space="preserve">PTCL01-20-YW </t>
  </si>
  <si>
    <t xml:space="preserve">PTCL01-23-YW </t>
  </si>
  <si>
    <t xml:space="preserve">PTCL01-18-GN </t>
  </si>
  <si>
    <t xml:space="preserve">PTCL01-20-GN </t>
  </si>
  <si>
    <t xml:space="preserve">PTCL01-23-GN </t>
  </si>
  <si>
    <t xml:space="preserve">PTCL01-18-OG </t>
  </si>
  <si>
    <t xml:space="preserve">PTCL01-20-OG </t>
  </si>
  <si>
    <t xml:space="preserve">PTCL01-23-OG </t>
  </si>
  <si>
    <t xml:space="preserve">PTCL01-18-PK </t>
  </si>
  <si>
    <t xml:space="preserve">PTCL01-20-PK </t>
  </si>
  <si>
    <t xml:space="preserve">PTCL01-23-PK </t>
  </si>
  <si>
    <t xml:space="preserve">PTCL01-18-BL </t>
  </si>
  <si>
    <t xml:space="preserve">PTCL01-20-BL </t>
  </si>
  <si>
    <t xml:space="preserve">PTCL01-23-BL </t>
  </si>
  <si>
    <t xml:space="preserve">18.8in </t>
  </si>
  <si>
    <t xml:space="preserve">20.4in </t>
  </si>
  <si>
    <t xml:space="preserve">23.6in </t>
  </si>
  <si>
    <t xml:space="preserve">L.E.D Pet Collar,  Red </t>
  </si>
  <si>
    <t xml:space="preserve">L.E.D Pet Collar,  Purple </t>
  </si>
  <si>
    <t xml:space="preserve">L.E.D Pet Collar,  Yellow </t>
  </si>
  <si>
    <t xml:space="preserve">L.E.D Pet Collar,  Green </t>
  </si>
  <si>
    <t xml:space="preserve">L.E.D Pet Collar,  Orange </t>
  </si>
  <si>
    <t xml:space="preserve">L.E.D Pet Collar,  Pink </t>
  </si>
  <si>
    <t xml:space="preserve">L.E.D Pet Collar,  Blue </t>
  </si>
  <si>
    <t>.15 lbs.</t>
  </si>
  <si>
    <t xml:space="preserve">PTRC01 </t>
  </si>
  <si>
    <t xml:space="preserve">PTRC02 </t>
  </si>
  <si>
    <t>Speakers</t>
  </si>
  <si>
    <t>Headphones</t>
  </si>
  <si>
    <t xml:space="preserve">Bluetooth Shower Speaker, White </t>
  </si>
  <si>
    <t xml:space="preserve">Bluetooth Shower Speaker, Hot Pink </t>
  </si>
  <si>
    <t xml:space="preserve">Bluetooth Shower Speaker, Green </t>
  </si>
  <si>
    <t xml:space="preserve">Bluetooth Shower Speaker, Blue </t>
  </si>
  <si>
    <t xml:space="preserve">Bluetooth Shower Speaker, Black </t>
  </si>
  <si>
    <t xml:space="preserve">Bluetooth Shower Speaker, Yellow </t>
  </si>
  <si>
    <t>Shower Speakers</t>
  </si>
  <si>
    <t xml:space="preserve">Bluetooth Headphones, Flat Style, Black </t>
  </si>
  <si>
    <t xml:space="preserve">Bluetooth Headphones, Flat Style, White </t>
  </si>
  <si>
    <t xml:space="preserve">Bluetooth Headphones, Flat Style, Pink </t>
  </si>
  <si>
    <t xml:space="preserve">Bluetooth Headphones, Flat Style, Light Blue </t>
  </si>
  <si>
    <t xml:space="preserve">Bluetooth Headphones, Flat Style, Yellow </t>
  </si>
  <si>
    <t xml:space="preserve">Bluetooth Headphones, Flat Style, Red </t>
  </si>
  <si>
    <t>Groomer</t>
  </si>
  <si>
    <t>PTGR01-BK</t>
  </si>
  <si>
    <t>Pet Groomer</t>
  </si>
  <si>
    <t xml:space="preserve">PTMP02-48 </t>
  </si>
  <si>
    <t xml:space="preserve">PTMP02-42 </t>
  </si>
  <si>
    <t xml:space="preserve">PTMP02-36 </t>
  </si>
  <si>
    <t xml:space="preserve">PTMP02-30 </t>
  </si>
  <si>
    <t xml:space="preserve">PTMP02-24 </t>
  </si>
  <si>
    <t xml:space="preserve">PTMP01-40 </t>
  </si>
  <si>
    <t xml:space="preserve">PTMP01-32 </t>
  </si>
  <si>
    <t xml:space="preserve">PTMP01-24 </t>
  </si>
  <si>
    <t xml:space="preserve">Pet Metal Pen Wire-Style </t>
  </si>
  <si>
    <t xml:space="preserve">Pet Metal Pen Tube-Style </t>
  </si>
  <si>
    <t xml:space="preserve">48 inch </t>
  </si>
  <si>
    <t xml:space="preserve">42 inch </t>
  </si>
  <si>
    <t xml:space="preserve">36 inch </t>
  </si>
  <si>
    <t xml:space="preserve">30 inch </t>
  </si>
  <si>
    <t xml:space="preserve">24 inch </t>
  </si>
  <si>
    <t xml:space="preserve">40 inch </t>
  </si>
  <si>
    <t xml:space="preserve">32 inch </t>
  </si>
  <si>
    <t>Gaming</t>
  </si>
  <si>
    <t>PlayStation Controllers</t>
  </si>
  <si>
    <t xml:space="preserve">Playstaion2 Controller, Black </t>
  </si>
  <si>
    <t xml:space="preserve">Playstaion3 Controller, White </t>
  </si>
  <si>
    <t xml:space="preserve">Playstaion3 Controller, Black </t>
  </si>
  <si>
    <t xml:space="preserve">PTBD-S42-BR </t>
  </si>
  <si>
    <t xml:space="preserve">PTBD-S36-BR </t>
  </si>
  <si>
    <t xml:space="preserve">PTBD-S24-BR </t>
  </si>
  <si>
    <t xml:space="preserve">PTBD-S20-BR </t>
  </si>
  <si>
    <t xml:space="preserve">PTBD-S16-BR </t>
  </si>
  <si>
    <t xml:space="preserve">20 inch </t>
  </si>
  <si>
    <t xml:space="preserve">16 inch </t>
  </si>
  <si>
    <t>Pet Bed, Brown &amp; White</t>
  </si>
  <si>
    <t>840345101334</t>
  </si>
  <si>
    <t>840345101341</t>
  </si>
  <si>
    <t>840345101365</t>
  </si>
  <si>
    <t>840345101358</t>
  </si>
  <si>
    <t>Pet Stroller
Navy Blue</t>
  </si>
  <si>
    <t>Pet Stroller
Plaid Blue</t>
  </si>
  <si>
    <t>Pet Stroller
Red</t>
  </si>
  <si>
    <t>Pet Stroller
Purple</t>
  </si>
  <si>
    <t>SCFC-S2A-BL</t>
  </si>
  <si>
    <t>SCFC-S2A-GN</t>
  </si>
  <si>
    <t>SCFC-S2A-PK</t>
  </si>
  <si>
    <t>SCFC-S2A-PP</t>
  </si>
  <si>
    <t>SCFC-S2A-RD</t>
  </si>
  <si>
    <t>SCFC-S2A-BG</t>
  </si>
  <si>
    <t>SCFC-S1A-BG</t>
  </si>
  <si>
    <t>SCFC-S1A-BK</t>
  </si>
  <si>
    <t>SCFC-S2A-YW</t>
  </si>
  <si>
    <t>SCFC-H1A-BL</t>
  </si>
  <si>
    <t>SCFC-H1A-GN</t>
  </si>
  <si>
    <t>SCFC-H1A-GY</t>
  </si>
  <si>
    <t>SCFC-H1A-BG</t>
  </si>
  <si>
    <t>SCFE-L01A-00</t>
  </si>
  <si>
    <t>SCFE-H01A-00</t>
  </si>
  <si>
    <t>SCFE-H02A-00</t>
  </si>
  <si>
    <t>SCFE-C01A-00</t>
  </si>
  <si>
    <t>SCFE-D01A-00</t>
  </si>
  <si>
    <t>SCFE-B01A-00</t>
  </si>
  <si>
    <t>SCFE-L02A-00</t>
  </si>
  <si>
    <t>SCFC-S1B-BK</t>
  </si>
  <si>
    <t>SCFC-S2B-BL</t>
  </si>
  <si>
    <t>SCFC-S2B-GN</t>
  </si>
  <si>
    <t>SCFC-S2B-PK</t>
  </si>
  <si>
    <t>SCFC-S2B-PP</t>
  </si>
  <si>
    <t>SCFC-S2B-RD</t>
  </si>
  <si>
    <t>SCFC-S1B-BG</t>
  </si>
  <si>
    <t>SCFC-S2B-BG</t>
  </si>
  <si>
    <t>SCFC-S2B-YW</t>
  </si>
  <si>
    <t>SCFE-H01B-00</t>
  </si>
  <si>
    <t>SCFE-H02B-00</t>
  </si>
  <si>
    <t>SCFE-L02B-00</t>
  </si>
  <si>
    <t>SCFE-C01B-00</t>
  </si>
  <si>
    <t>SCFE-D01B-00</t>
  </si>
  <si>
    <t>SCFE-B01B-00</t>
  </si>
  <si>
    <t>SCFE-B02B-00</t>
  </si>
  <si>
    <t>SCFE-L01B-00</t>
  </si>
  <si>
    <t>SCFC-G1B-YW</t>
  </si>
  <si>
    <t>SCFC-S1C-BK</t>
  </si>
  <si>
    <t>SCFC-S2C-BL</t>
  </si>
  <si>
    <t>SCFC-S2C-GN</t>
  </si>
  <si>
    <t>SCFC-S2C-PK</t>
  </si>
  <si>
    <t>SCFC-S2C-PP</t>
  </si>
  <si>
    <t>SCFC-S2C-RD</t>
  </si>
  <si>
    <t>SCFC-S1C-BG</t>
  </si>
  <si>
    <t>SCFC-S2C-BG</t>
  </si>
  <si>
    <t>SCFC-S2C-YW</t>
  </si>
  <si>
    <t>SCFE-H01C-00</t>
  </si>
  <si>
    <t>SCFE-H02C-00</t>
  </si>
  <si>
    <t>SCFE-L02C-00</t>
  </si>
  <si>
    <t>SCFE-C01C-00</t>
  </si>
  <si>
    <t>SCFE-D01C-00</t>
  </si>
  <si>
    <t>SCFE-B01C-00</t>
  </si>
  <si>
    <t>SCFE-B02C-00</t>
  </si>
  <si>
    <t>SCFE-L01C-00</t>
  </si>
  <si>
    <t>SCFC-G1C-YW</t>
  </si>
  <si>
    <t>SCVE-Z1A-BL</t>
  </si>
  <si>
    <t>SCVE-Z1A-GY</t>
  </si>
  <si>
    <t>SCVE-Z1A-HP</t>
  </si>
  <si>
    <t>SCVE-Z1A-GN</t>
  </si>
  <si>
    <t>SCVE-Z1A-OG</t>
  </si>
  <si>
    <t>SCVE-Z1A-PK</t>
  </si>
  <si>
    <t>SCVE-Z1A-PP</t>
  </si>
  <si>
    <t>SCVE-Z1A-RD</t>
  </si>
  <si>
    <t>SCFC-G1A-YW</t>
  </si>
  <si>
    <t>SCFE-B02A-00</t>
  </si>
  <si>
    <t>SCFC-H1A-RD</t>
  </si>
  <si>
    <t>SCFC-S3A-GY</t>
  </si>
  <si>
    <t>SCFC-S4A-RD-GY</t>
  </si>
  <si>
    <t>SCFC-G1A-BG</t>
  </si>
  <si>
    <t>SCFC-S3B-GY</t>
  </si>
  <si>
    <t>SCFC-S4B-RD-GY</t>
  </si>
  <si>
    <t>SCFC-G1B-BG</t>
  </si>
  <si>
    <t>SCFC-S3C-GY</t>
  </si>
  <si>
    <t>SCFC-S4C-RD-GY</t>
  </si>
  <si>
    <t>SCFC-G1C-BG</t>
  </si>
  <si>
    <t>SCVE-Z1A-WH</t>
  </si>
  <si>
    <t>SCVE-Z1A-BG</t>
  </si>
  <si>
    <t>SCVE-L1A-PP</t>
  </si>
  <si>
    <t>SCVE-L1A-PK</t>
  </si>
  <si>
    <t>SCVE-L1A-RD</t>
  </si>
  <si>
    <t>SCVE-L1A-WH</t>
  </si>
  <si>
    <t>SCVE-L1A-GY</t>
  </si>
  <si>
    <t>SCVE-L1A-BG</t>
  </si>
  <si>
    <t>SCVE-Z1B-BL</t>
  </si>
  <si>
    <t>SCVE-Z1B-BG</t>
  </si>
  <si>
    <t>SCVE-Z1B-GY</t>
  </si>
  <si>
    <t>SCVE-Z1B-HP</t>
  </si>
  <si>
    <t>SCVE-Z1B-GN</t>
  </si>
  <si>
    <t>SCVE-Z1B-OG</t>
  </si>
  <si>
    <t>SCVE-Z1B-PK</t>
  </si>
  <si>
    <t>SCVE-Z1B-PP</t>
  </si>
  <si>
    <t>SCVE-Z1B-RD</t>
  </si>
  <si>
    <t>SCVE-Z1B-WH</t>
  </si>
  <si>
    <t>SCVE-L1B-OG</t>
  </si>
  <si>
    <t>SCVE-L1B-PK</t>
  </si>
  <si>
    <t>SCVE-L1B-PP</t>
  </si>
  <si>
    <t>SCVE-L1B-RD</t>
  </si>
  <si>
    <t>SCVE-L1B-WH</t>
  </si>
  <si>
    <t>SCVE-L1B-GY</t>
  </si>
  <si>
    <t>SCVE-Z1C-BL</t>
  </si>
  <si>
    <t>SCVE-Z1C-BG</t>
  </si>
  <si>
    <t>SCVE-Z1C-GY</t>
  </si>
  <si>
    <t>SCVE-Z1C-HP</t>
  </si>
  <si>
    <t>SCVE-Z1C-GN</t>
  </si>
  <si>
    <t>SCVE-Z1C-OG</t>
  </si>
  <si>
    <t>SCVE-Z1C-PK</t>
  </si>
  <si>
    <t>SCVE-Z1C-PP</t>
  </si>
  <si>
    <t>SCVE-Z1C-RD</t>
  </si>
  <si>
    <t>SCVE-Z1C-WH</t>
  </si>
  <si>
    <t>SCVE-L1C-PP</t>
  </si>
  <si>
    <t>SCVE-L1C-BG</t>
  </si>
  <si>
    <t>SCVE-L1C-PK</t>
  </si>
  <si>
    <t>SCVE-L1C-RD</t>
  </si>
  <si>
    <t>SCVE-L1C-WH</t>
  </si>
  <si>
    <t>SCVE-L1C-GY</t>
  </si>
  <si>
    <t>SCPU-S1A-BK</t>
  </si>
  <si>
    <t>SCPU-S2A-BL</t>
  </si>
  <si>
    <t>SCPU-S2A-GN</t>
  </si>
  <si>
    <t>SCPU-S2A-GY</t>
  </si>
  <si>
    <t>SCPU-S2A-PK</t>
  </si>
  <si>
    <t>SCPU-S2A-PP</t>
  </si>
  <si>
    <t>SCPU-S2A-RD</t>
  </si>
  <si>
    <t>SCPU-S1A-BG</t>
  </si>
  <si>
    <t>SCPU-S2A-BG</t>
  </si>
  <si>
    <t>SCPU-S2A-YW</t>
  </si>
  <si>
    <t>SCPU-S2A-WH</t>
  </si>
  <si>
    <t>SCPU-S1B-BK</t>
  </si>
  <si>
    <t>SCPU-S2B-BL</t>
  </si>
  <si>
    <t>SCPU-S2B-GN</t>
  </si>
  <si>
    <t>SCPU-S2B-GY</t>
  </si>
  <si>
    <t>SCPU-S2B-PK</t>
  </si>
  <si>
    <t>SCPU-S2B-PP</t>
  </si>
  <si>
    <t>SCPU-S2B-RD</t>
  </si>
  <si>
    <t>SCPU-S1B-BG</t>
  </si>
  <si>
    <t>SCPU-S2B-BG</t>
  </si>
  <si>
    <t>SCPU-S2B-YW</t>
  </si>
  <si>
    <t>SCPU-S2B-WH</t>
  </si>
  <si>
    <t>SCPU-S1C-BK</t>
  </si>
  <si>
    <t>SCPU-S1C-BG</t>
  </si>
  <si>
    <t>SCPU-S2C-BL</t>
  </si>
  <si>
    <t>SCPU-S2C-GN</t>
  </si>
  <si>
    <t>SCPU-S2C-GY</t>
  </si>
  <si>
    <t>SCPU-S2C-PK</t>
  </si>
  <si>
    <t>SCPU-S2C-PP</t>
  </si>
  <si>
    <t>SCPU-S2C-RD</t>
  </si>
  <si>
    <t>SCPU-S2C-BG</t>
  </si>
  <si>
    <t>SCPU-S2C-YW</t>
  </si>
  <si>
    <t>SCPU-S2C-WH</t>
  </si>
  <si>
    <t>White &amp; Black  
2pc Set.</t>
  </si>
  <si>
    <t>White &amp; Black PU Leather
2pc Set</t>
  </si>
  <si>
    <t>SCPU-S1D-BK</t>
  </si>
  <si>
    <t>SCPU-S1D-BG</t>
  </si>
  <si>
    <t>SCPU-S2D-BL</t>
  </si>
  <si>
    <t>SCPU-S2D-GN</t>
  </si>
  <si>
    <t>SCPU-S2D-GY</t>
  </si>
  <si>
    <t>SCPU-S2D-PK</t>
  </si>
  <si>
    <t>SCPU-S2D-PP</t>
  </si>
  <si>
    <t>SCPU-S2D-RD</t>
  </si>
  <si>
    <t>SCPU-S2D-BG</t>
  </si>
  <si>
    <t>SCPU-S2D-YW</t>
  </si>
  <si>
    <t>SCPU-S2D-WH</t>
  </si>
  <si>
    <t>SCFC-S2D-BL</t>
  </si>
  <si>
    <t>SCFC-S2D-GN</t>
  </si>
  <si>
    <t>SCFC-S2D-PK</t>
  </si>
  <si>
    <t>SCFC-S2D-PP</t>
  </si>
  <si>
    <t>SCFC-S2D-RD</t>
  </si>
  <si>
    <t>SCFC-S3D-GY</t>
  </si>
  <si>
    <t>SCFC-S2D-BG</t>
  </si>
  <si>
    <t>SCFC-S1D-BG</t>
  </si>
  <si>
    <t>Solid Tan Bench Cover
8pc Set.</t>
  </si>
  <si>
    <t>SCFC-S1D-BK</t>
  </si>
  <si>
    <t>SCFC-S2D-YW</t>
  </si>
  <si>
    <t>SCFC-H1D-BG</t>
  </si>
  <si>
    <t>SCFC-H1D-BL</t>
  </si>
  <si>
    <t>SCFC-H1D-GY</t>
  </si>
  <si>
    <t>SCFC-H1D-GN</t>
  </si>
  <si>
    <t>SCFC-H1D-RD</t>
  </si>
  <si>
    <t>SCFE-L02D-00</t>
  </si>
  <si>
    <t>SCFE-H01D-00</t>
  </si>
  <si>
    <t>SCFE-H02D-00</t>
  </si>
  <si>
    <t>SCFE-B01D-00</t>
  </si>
  <si>
    <t>SCFE-B02D-00</t>
  </si>
  <si>
    <t>SCFE-L01D-00</t>
  </si>
  <si>
    <t>SCFE-C01D-00</t>
  </si>
  <si>
    <t>SCFE-D01D-00</t>
  </si>
  <si>
    <t>Dolphin
Bench Set
8pc Set</t>
  </si>
  <si>
    <t>SCVE-Z1D-BL</t>
  </si>
  <si>
    <t>SCVE-Z1D-BG</t>
  </si>
  <si>
    <t>SCVE-Z1D-GY</t>
  </si>
  <si>
    <t>SCVE-Z1D-GN</t>
  </si>
  <si>
    <t>SCVE-Z1D-OG</t>
  </si>
  <si>
    <t>SCVE-Z1D-HP</t>
  </si>
  <si>
    <t>SCVE-Z1D-PK</t>
  </si>
  <si>
    <t>SCVE-Z1D-PP</t>
  </si>
  <si>
    <t>SCVE-Z1D-RD</t>
  </si>
  <si>
    <t>SCVE-Z1D-WH</t>
  </si>
  <si>
    <t>SCVE-L1D-PP</t>
  </si>
  <si>
    <t>SCVE-L1D-BG</t>
  </si>
  <si>
    <t>SCVE-L1D-PK</t>
  </si>
  <si>
    <t>SCVE-L1D-RD</t>
  </si>
  <si>
    <t>SCVE-L1D-WH</t>
  </si>
  <si>
    <t>SCVE-L1D-GY</t>
  </si>
  <si>
    <t>SCFC-G1D-BG</t>
  </si>
  <si>
    <t>SCFC-G1D-YW</t>
  </si>
  <si>
    <t>FMCP01A-BG</t>
  </si>
  <si>
    <t>FMCP01A-BK</t>
  </si>
  <si>
    <t>FMCP01A-BL</t>
  </si>
  <si>
    <t>FMCP01A-BR</t>
  </si>
  <si>
    <t>FMCP01A-CC</t>
  </si>
  <si>
    <t>FMCP01A-GY</t>
  </si>
  <si>
    <t>FMCP01A-LT-GY</t>
  </si>
  <si>
    <t>FMCP01A-PK</t>
  </si>
  <si>
    <t>FMCP01A-RD</t>
  </si>
  <si>
    <t>FMCP02A-BK</t>
  </si>
  <si>
    <t>FMCP02A-LT-BG</t>
  </si>
  <si>
    <t>FMCP02A-CC</t>
  </si>
  <si>
    <t>FMCP02A-BY</t>
  </si>
  <si>
    <t>FMCP02A-BL</t>
  </si>
  <si>
    <t>FMCP02A-BG</t>
  </si>
  <si>
    <t>FMCP02A-GY</t>
  </si>
  <si>
    <t>FMCP-Z1-BL</t>
  </si>
  <si>
    <t>FMCP-Z1-BG</t>
  </si>
  <si>
    <t>FMCP-Z1-PK</t>
  </si>
  <si>
    <t>FMCP-Z1-GY</t>
  </si>
  <si>
    <t>FMCP-Z1-HP</t>
  </si>
  <si>
    <t>FMCP-Z1-GN</t>
  </si>
  <si>
    <t>FMCP-Z1-OG</t>
  </si>
  <si>
    <t>FMCP-Z1-PP</t>
  </si>
  <si>
    <t>FMCP-Z1-RD</t>
  </si>
  <si>
    <t>FMCP-Z1-WH</t>
  </si>
  <si>
    <t>FMCP-L1-PP</t>
  </si>
  <si>
    <t>FMCP-L1-PK</t>
  </si>
  <si>
    <t>FMCP-L1-RD</t>
  </si>
  <si>
    <t>FMCP-L1-WH</t>
  </si>
  <si>
    <t>FMCP-L1-GY</t>
  </si>
  <si>
    <t>FMCP-H1-BG</t>
  </si>
  <si>
    <t>FMCP-H1-BL</t>
  </si>
  <si>
    <t>FMCP-H1-GY</t>
  </si>
  <si>
    <t>FMCP-H1-PK</t>
  </si>
  <si>
    <t>FMCP-H1-PP</t>
  </si>
  <si>
    <t>FMCP-H1-RD</t>
  </si>
  <si>
    <t>FMCE-D01-00</t>
  </si>
  <si>
    <t>FMCE-C01-00</t>
  </si>
  <si>
    <t>FMCE-L02-00</t>
  </si>
  <si>
    <t>FMCE-H01-00</t>
  </si>
  <si>
    <t>FMCE-L01-00</t>
  </si>
  <si>
    <t>CCAR-PL</t>
  </si>
  <si>
    <t>CSVT-PL</t>
  </si>
  <si>
    <t>CCAR-613-2XS</t>
  </si>
  <si>
    <t>CCAR-613-XS</t>
  </si>
  <si>
    <t>CCAR-613-SM</t>
  </si>
  <si>
    <t>CCAR-613-MM</t>
  </si>
  <si>
    <t>CCAR-613-LG</t>
  </si>
  <si>
    <t>CCAR-613-XL</t>
  </si>
  <si>
    <t>CCAR-613-2XL</t>
  </si>
  <si>
    <t>CCAR-613-CL</t>
  </si>
  <si>
    <t>CCAR-360-2XL</t>
  </si>
  <si>
    <t>CCAR-360-2XS</t>
  </si>
  <si>
    <t>CCAR-360-XS</t>
  </si>
  <si>
    <t>CCAR-360-SM</t>
  </si>
  <si>
    <t>CCAR-360-MM</t>
  </si>
  <si>
    <t>CCAR-360-LG</t>
  </si>
  <si>
    <t>CCAR-360-XL</t>
  </si>
  <si>
    <t>CCAR-360-CL</t>
  </si>
  <si>
    <t>CCAR-940-2XS</t>
  </si>
  <si>
    <t>CCAR-940-XS</t>
  </si>
  <si>
    <t>CCAR-940-SM</t>
  </si>
  <si>
    <t>CCAR-940-MM</t>
  </si>
  <si>
    <t>CCAR-940-LG</t>
  </si>
  <si>
    <t>CCAR-940-XL</t>
  </si>
  <si>
    <t>CCAR-940-2XL</t>
  </si>
  <si>
    <t>CCAR-940-CL</t>
  </si>
  <si>
    <t>CCAR-745-2XS</t>
  </si>
  <si>
    <t>CCAR-745-XS</t>
  </si>
  <si>
    <t>CCAR-745-SM</t>
  </si>
  <si>
    <t>CCAR-745-MM</t>
  </si>
  <si>
    <t>CCAR-745-LG</t>
  </si>
  <si>
    <t>CCAR-745-XL</t>
  </si>
  <si>
    <t>CCAR-745-2XL</t>
  </si>
  <si>
    <t>CCAR-745-CL</t>
  </si>
  <si>
    <t>CCAR-190-2XS</t>
  </si>
  <si>
    <t>CCAR-190-XS</t>
  </si>
  <si>
    <t>CCAR-190-SM</t>
  </si>
  <si>
    <t>CCAR-190-MM</t>
  </si>
  <si>
    <t>CCAR-190-LG</t>
  </si>
  <si>
    <t>CCAR-190-XL</t>
  </si>
  <si>
    <t>CCAR-190-2XL</t>
  </si>
  <si>
    <t>CCAR-190-CL</t>
  </si>
  <si>
    <t>CSVT-613-MM</t>
  </si>
  <si>
    <t>CSVT-613-LG</t>
  </si>
  <si>
    <t>CSVT-613-XL</t>
  </si>
  <si>
    <t>CSVT-613-2XL</t>
  </si>
  <si>
    <t>CSVT-613-MAG</t>
  </si>
  <si>
    <t>CSVT-360-MM</t>
  </si>
  <si>
    <t>CSVT-360-LG</t>
  </si>
  <si>
    <t>CSVT-360-XL</t>
  </si>
  <si>
    <t>CSVT-360-2XL</t>
  </si>
  <si>
    <t>CSVT-360-MAG</t>
  </si>
  <si>
    <t>CSVT-940-MM</t>
  </si>
  <si>
    <t>CSVT-940-LG</t>
  </si>
  <si>
    <t>CSVT-940-XL</t>
  </si>
  <si>
    <t>CSVT-940-2XL</t>
  </si>
  <si>
    <t>CSVT-940-MAG</t>
  </si>
  <si>
    <t>CSVT-745-MM</t>
  </si>
  <si>
    <t>CSVT-745-LG</t>
  </si>
  <si>
    <t>CSVT-745-XL</t>
  </si>
  <si>
    <t>CSVT-745-2XL</t>
  </si>
  <si>
    <t>CSVT-745-MAG</t>
  </si>
  <si>
    <t>CSVT-190-MM</t>
  </si>
  <si>
    <t>CSVT-190-LG</t>
  </si>
  <si>
    <t>CSVT-190-XL</t>
  </si>
  <si>
    <t>CSVT-190-2XL</t>
  </si>
  <si>
    <t>CSVT-190-MAG</t>
  </si>
  <si>
    <t>CLMZ-940-25</t>
  </si>
  <si>
    <t>CLMZ-940-27</t>
  </si>
  <si>
    <t>CLMZ-940-29</t>
  </si>
  <si>
    <t>CLMZ-940-31</t>
  </si>
  <si>
    <t>CLMZ-940-33</t>
  </si>
  <si>
    <t>CLMZ-940-34</t>
  </si>
  <si>
    <t>CLMZ-190-25</t>
  </si>
  <si>
    <t>CLMZ-190-27</t>
  </si>
  <si>
    <t>CLMZ-190-29</t>
  </si>
  <si>
    <t>CLMZ-190-31</t>
  </si>
  <si>
    <t>CLMZ-190-33</t>
  </si>
  <si>
    <t>CLMZ-190-34</t>
  </si>
  <si>
    <t>CMTC-613-MM</t>
  </si>
  <si>
    <t>CMTC-613-LG</t>
  </si>
  <si>
    <t>CMTC-613-XL</t>
  </si>
  <si>
    <t>CMTC-613-3XL</t>
  </si>
  <si>
    <t>CMTC-613-4XL</t>
  </si>
  <si>
    <t>CMTC-360-MM</t>
  </si>
  <si>
    <t>CMTC-360-LG</t>
  </si>
  <si>
    <t>CMTC-360-XL</t>
  </si>
  <si>
    <t>CMTC-360-3XL</t>
  </si>
  <si>
    <t>CMTC-360-4XL</t>
  </si>
  <si>
    <t>CMTC-940-MM</t>
  </si>
  <si>
    <t>CMTC-940-LG</t>
  </si>
  <si>
    <t>CMTC-940-XL</t>
  </si>
  <si>
    <t>CMTC-940-3XL</t>
  </si>
  <si>
    <t>CMTC-940-4XL</t>
  </si>
  <si>
    <t>CMTC-745-MM</t>
  </si>
  <si>
    <t>CMTC-745-LG</t>
  </si>
  <si>
    <t>CMTC-745-XL</t>
  </si>
  <si>
    <t>CMTC-745-3XL</t>
  </si>
  <si>
    <t>CMTC-745-4XL</t>
  </si>
  <si>
    <t>CMTC-190-MM</t>
  </si>
  <si>
    <t>CMTC-190-LG</t>
  </si>
  <si>
    <t>CMTC-190-XL</t>
  </si>
  <si>
    <t>CMTC-190-3XL</t>
  </si>
  <si>
    <t>CMTC-190-4XL</t>
  </si>
  <si>
    <t>CATV-613-SM</t>
  </si>
  <si>
    <t>CATV-613-MM</t>
  </si>
  <si>
    <t>CATV-613-LG</t>
  </si>
  <si>
    <t>CATV-613-XL</t>
  </si>
  <si>
    <t>CATV-360-SM</t>
  </si>
  <si>
    <t>CATV-360-MM</t>
  </si>
  <si>
    <t>CATV-360-LG</t>
  </si>
  <si>
    <t>CATV-360-XL</t>
  </si>
  <si>
    <t>CATV-940-SM</t>
  </si>
  <si>
    <t>CATV-940-MM</t>
  </si>
  <si>
    <t>CATV-940-LG</t>
  </si>
  <si>
    <t>CATV-940-XL</t>
  </si>
  <si>
    <t>CATV-745-SM</t>
  </si>
  <si>
    <t>CATV-745-MM</t>
  </si>
  <si>
    <t>CATV-745-LG</t>
  </si>
  <si>
    <t>CATV-745-XL</t>
  </si>
  <si>
    <t>CATV-190-SM</t>
  </si>
  <si>
    <t>CATV-190-MM</t>
  </si>
  <si>
    <t>CATV-190-LG</t>
  </si>
  <si>
    <t>CATV-190-XL</t>
  </si>
  <si>
    <t>WCKT-858-13-SL</t>
  </si>
  <si>
    <t>WCKT-860-13-SL</t>
  </si>
  <si>
    <t>WCKT-1018-13-SL</t>
  </si>
  <si>
    <t>WCKT-848-14-SL</t>
  </si>
  <si>
    <t>WCKT-853-14-SL</t>
  </si>
  <si>
    <t>WCKT-854-14-SL</t>
  </si>
  <si>
    <t>WCKT-858-14-SL</t>
  </si>
  <si>
    <t>WCKT-860-14-SL</t>
  </si>
  <si>
    <t>WCKT-863-14-SL</t>
  </si>
  <si>
    <t>WCKT-869-14-SL</t>
  </si>
  <si>
    <t>WCKT-877-14-SL</t>
  </si>
  <si>
    <t>WCKT-881-14-SL</t>
  </si>
  <si>
    <t>WCKT-885-14-SL</t>
  </si>
  <si>
    <t>WCKT-895-14-SL</t>
  </si>
  <si>
    <t>WCKT-942-14-SL</t>
  </si>
  <si>
    <t>WCKT-957-14-SL</t>
  </si>
  <si>
    <t>WCKT-958-14-SL</t>
  </si>
  <si>
    <t>WCKT-995-14-SL</t>
  </si>
  <si>
    <t>WCKT-996-14-SL</t>
  </si>
  <si>
    <t>WCKT-997-14-SL</t>
  </si>
  <si>
    <t>WCKT-1009-14-SL</t>
  </si>
  <si>
    <t>WCKT-946-14-CH</t>
  </si>
  <si>
    <t>WCKT-998-14-CH</t>
  </si>
  <si>
    <t>WCKT-1009-14-BK</t>
  </si>
  <si>
    <t>WCKT-825-15-SL</t>
  </si>
  <si>
    <t>WCKT-854-15-SL</t>
  </si>
  <si>
    <t>WCKT-857-15-SL</t>
  </si>
  <si>
    <t>WCKT-858-15-SL</t>
  </si>
  <si>
    <t>WCKT-860-15-SL</t>
  </si>
  <si>
    <t>WCKT-869-15-SL</t>
  </si>
  <si>
    <t>WCKT-880-15-SL</t>
  </si>
  <si>
    <t>WCKT-881-15-SL</t>
  </si>
  <si>
    <t>WCKT-895-15-SL</t>
  </si>
  <si>
    <t>WCKT-899-15-SL</t>
  </si>
  <si>
    <t>WCKT-925-15-SL</t>
  </si>
  <si>
    <t>WCKT-935-15-SL</t>
  </si>
  <si>
    <t>WCKT-942-15-SL</t>
  </si>
  <si>
    <t>WCKT-944-15-SL</t>
  </si>
  <si>
    <t>WCKT-957-15-SL</t>
  </si>
  <si>
    <t>WCKT-985-15-SL</t>
  </si>
  <si>
    <t>WCKT-986-15-SL</t>
  </si>
  <si>
    <t>WCKT-987-15-SL</t>
  </si>
  <si>
    <t>WCKT-993-15-SL</t>
  </si>
  <si>
    <t>WCKT-996-15-SL</t>
  </si>
  <si>
    <t>WCKT-997-15-SL</t>
  </si>
  <si>
    <t>WCKT-1003-15-SL</t>
  </si>
  <si>
    <t>WCKT-1008-15-SL</t>
  </si>
  <si>
    <t>WCKT-1009-15-SL</t>
  </si>
  <si>
    <t>WCKT-1011-15-SL</t>
  </si>
  <si>
    <t>WCKT-1015-15-SL</t>
  </si>
  <si>
    <t>WCKT-1016-15-SL</t>
  </si>
  <si>
    <t>WCKT-1017-15-SL</t>
  </si>
  <si>
    <t>WCKT-1020-15-SL</t>
  </si>
  <si>
    <t>WCKT-1021-15-SL</t>
  </si>
  <si>
    <t>WCKT-1029-15-SL</t>
  </si>
  <si>
    <t>WCKT-946-15-CH</t>
  </si>
  <si>
    <t>WCKT-950-15-CH</t>
  </si>
  <si>
    <t>WCKT-998-15-CH</t>
  </si>
  <si>
    <t>WCKT-950-15-BK</t>
  </si>
  <si>
    <t>WCKT-962-15-BK</t>
  </si>
  <si>
    <t>WCKT-1004-15-SL</t>
  </si>
  <si>
    <t>WCKT-1009-15-BK</t>
  </si>
  <si>
    <t>WCKT-317-16-CH</t>
  </si>
  <si>
    <t>WCKT-1000-16-SL</t>
  </si>
  <si>
    <t>WCKT-1012-16-SL</t>
  </si>
  <si>
    <t>WCKT-1016-16-SL</t>
  </si>
  <si>
    <t>WCKT-1019-16-SL</t>
  </si>
  <si>
    <t>WCKT-1021-16-SL</t>
  </si>
  <si>
    <t>WCKT-1022-16-SL</t>
  </si>
  <si>
    <t>WCKT-1026-16-SL</t>
  </si>
  <si>
    <t>WCKT-1028-16-SL</t>
  </si>
  <si>
    <t>WCKT-320-16-SL</t>
  </si>
  <si>
    <t>WCKT-942-16-SL</t>
  </si>
  <si>
    <t>WCKT-962-16-SL</t>
  </si>
  <si>
    <t>WCKT-995-16-SL</t>
  </si>
  <si>
    <t>WCKT-997-16-SL</t>
  </si>
  <si>
    <t>WCKT-999-16-SL</t>
  </si>
  <si>
    <t>WCKT-858-17-SL</t>
  </si>
  <si>
    <t>WCKT-915-17-SL</t>
  </si>
  <si>
    <t>WCKT-435-17-SL</t>
  </si>
  <si>
    <t>WCPL-001</t>
  </si>
  <si>
    <t>WCPL-014KC</t>
  </si>
  <si>
    <t>WCPL-014KG</t>
  </si>
  <si>
    <t>WCPL-014LC</t>
  </si>
  <si>
    <t>WCPL-014LG</t>
  </si>
  <si>
    <t>WCPL-014RC</t>
  </si>
  <si>
    <t>WCPL-014RG</t>
  </si>
  <si>
    <t>WCPL-031</t>
  </si>
  <si>
    <t>WCPL-065KC</t>
  </si>
  <si>
    <t>WCPL-065KG</t>
  </si>
  <si>
    <t>WCPL-065LC</t>
  </si>
  <si>
    <t>WCPL-065LG</t>
  </si>
  <si>
    <t>WCPL-065RC</t>
  </si>
  <si>
    <t>WCPL-065RG</t>
  </si>
  <si>
    <t>WCPL-070</t>
  </si>
  <si>
    <t>WCPL-072KC</t>
  </si>
  <si>
    <t>WCPL-072KG</t>
  </si>
  <si>
    <t>WCPL-072LC</t>
  </si>
  <si>
    <t>WCPL-072LG</t>
  </si>
  <si>
    <t>WCPL-072RC</t>
  </si>
  <si>
    <t>WCPL-072RG</t>
  </si>
  <si>
    <t>WCPL-073K</t>
  </si>
  <si>
    <t>WCPL-074KC</t>
  </si>
  <si>
    <t>WCPL-074KG</t>
  </si>
  <si>
    <t>WCPL-074LC</t>
  </si>
  <si>
    <t>WCPL-074LG</t>
  </si>
  <si>
    <t>WCPL-074RC</t>
  </si>
  <si>
    <t>WCPL-074RG</t>
  </si>
  <si>
    <t>WCPL-080</t>
  </si>
  <si>
    <t>WCPL-092NC</t>
  </si>
  <si>
    <t>WCPL-095</t>
  </si>
  <si>
    <t>WCPL-105K</t>
  </si>
  <si>
    <t>WCPL-105S</t>
  </si>
  <si>
    <t>WCPL-125K</t>
  </si>
  <si>
    <t>WCPL-130B</t>
  </si>
  <si>
    <t>WCPL-130B19</t>
  </si>
  <si>
    <t>WCPL-130BMW</t>
  </si>
  <si>
    <t>WCPL-130CAM</t>
  </si>
  <si>
    <t>WCPL-133</t>
  </si>
  <si>
    <t>WCPL-137K</t>
  </si>
  <si>
    <t>WCPL-142S</t>
  </si>
  <si>
    <t>WCPL-146K</t>
  </si>
  <si>
    <t>WCPL-166</t>
  </si>
  <si>
    <t>WCPL-166BK</t>
  </si>
  <si>
    <t>WCPL-166G</t>
  </si>
  <si>
    <t>WCPL-166K</t>
  </si>
  <si>
    <t>WCPL-166R</t>
  </si>
  <si>
    <t>WCPL-166SK</t>
  </si>
  <si>
    <t>WCPL-166ST</t>
  </si>
  <si>
    <t>WCPL-170KC</t>
  </si>
  <si>
    <t>WCPL-170KG</t>
  </si>
  <si>
    <t>WCPL-170LC</t>
  </si>
  <si>
    <t>WCPL-170LG</t>
  </si>
  <si>
    <t>WCPL-170RC</t>
  </si>
  <si>
    <t>WCPL-170RG</t>
  </si>
  <si>
    <t>WCPL-171K</t>
  </si>
  <si>
    <t>WCPL-174</t>
  </si>
  <si>
    <t>WCPL-177KC</t>
  </si>
  <si>
    <t>WCPL-177KG</t>
  </si>
  <si>
    <t>WCPL-177LC</t>
  </si>
  <si>
    <t>WCPL-177LG</t>
  </si>
  <si>
    <t>WCPL-177RC</t>
  </si>
  <si>
    <t>WCPL-177RG</t>
  </si>
  <si>
    <t>WCPL-181K</t>
  </si>
  <si>
    <t>WCPL-188</t>
  </si>
  <si>
    <t>WCPL-198KC</t>
  </si>
  <si>
    <t>WCPL-198KG</t>
  </si>
  <si>
    <t>WCPL-198LC</t>
  </si>
  <si>
    <t>WCPL-198LG</t>
  </si>
  <si>
    <t>WCPL-198RC</t>
  </si>
  <si>
    <t>WCPL-198RG</t>
  </si>
  <si>
    <t>WCPL-199KC</t>
  </si>
  <si>
    <t>WCPL-199KG</t>
  </si>
  <si>
    <t>WCPL-199LC</t>
  </si>
  <si>
    <t>WCPL-199LG</t>
  </si>
  <si>
    <t>WCPL-199RC</t>
  </si>
  <si>
    <t>WCPL-199RG</t>
  </si>
  <si>
    <t>WCPL-200KC</t>
  </si>
  <si>
    <t>WCPL-200KG</t>
  </si>
  <si>
    <t>WCPL-200LC</t>
  </si>
  <si>
    <t>WCPL-200LG</t>
  </si>
  <si>
    <t>WCPL-200RC</t>
  </si>
  <si>
    <t>WCPL-200RG</t>
  </si>
  <si>
    <t>WCPL-203S</t>
  </si>
  <si>
    <t>WCPL-208KC</t>
  </si>
  <si>
    <t>WCPL-208KG</t>
  </si>
  <si>
    <t>WCPL-208LC</t>
  </si>
  <si>
    <t>WCPL-208LG</t>
  </si>
  <si>
    <t>WCPL-208RC</t>
  </si>
  <si>
    <t>WCPL-208RG</t>
  </si>
  <si>
    <t>WCPL-209K</t>
  </si>
  <si>
    <t>WCPL-212K</t>
  </si>
  <si>
    <t>WCPL-213</t>
  </si>
  <si>
    <t>WCPL-213CF</t>
  </si>
  <si>
    <t>WCPL-227BVC</t>
  </si>
  <si>
    <t>WCPL-227BVG</t>
  </si>
  <si>
    <t>WCPL-227KC</t>
  </si>
  <si>
    <t>WCPL-227KG</t>
  </si>
  <si>
    <t>WCPL-227LC</t>
  </si>
  <si>
    <t>WCPL-227LG</t>
  </si>
  <si>
    <t>WCPL-227OE</t>
  </si>
  <si>
    <t>WCPL-227RC</t>
  </si>
  <si>
    <t>WCPL-227RG</t>
  </si>
  <si>
    <t>WCPL-230OE</t>
  </si>
  <si>
    <t>WCPL-230R</t>
  </si>
  <si>
    <t>WCPL-232S</t>
  </si>
  <si>
    <t>WCPL-241S</t>
  </si>
  <si>
    <t>WCPL-244K</t>
  </si>
  <si>
    <t>WCPL-248KC</t>
  </si>
  <si>
    <t>WCPL-248KG</t>
  </si>
  <si>
    <t>WCPL-248LC</t>
  </si>
  <si>
    <t>WCPL-248LG</t>
  </si>
  <si>
    <t>WCPL-248RC</t>
  </si>
  <si>
    <t>WCPL-248RG</t>
  </si>
  <si>
    <t>WCPL-249KC</t>
  </si>
  <si>
    <t>WCPL-249KG</t>
  </si>
  <si>
    <t>WCPL-250K</t>
  </si>
  <si>
    <t>WCPL-253KC</t>
  </si>
  <si>
    <t>WCPL-253KG</t>
  </si>
  <si>
    <t>WCPL-253LC</t>
  </si>
  <si>
    <t>WCPL-253LG</t>
  </si>
  <si>
    <t>WCPL-253RC</t>
  </si>
  <si>
    <t>WCPL-253RG</t>
  </si>
  <si>
    <t>WCPL-264K</t>
  </si>
  <si>
    <t>WCPL-268K</t>
  </si>
  <si>
    <t>WCPL-269KC</t>
  </si>
  <si>
    <t>WCPL-269KG</t>
  </si>
  <si>
    <t>WCPL-269LC</t>
  </si>
  <si>
    <t>WCPL-269LG</t>
  </si>
  <si>
    <t>WCPL-269RC</t>
  </si>
  <si>
    <t>WCPL-269RG</t>
  </si>
  <si>
    <t>WCPL-270</t>
  </si>
  <si>
    <t>WCPL-271</t>
  </si>
  <si>
    <t>WCPL-275</t>
  </si>
  <si>
    <t>WCPL-278KC</t>
  </si>
  <si>
    <t>WCPL-278KG</t>
  </si>
  <si>
    <t>WCPL-278LC</t>
  </si>
  <si>
    <t>WCPL-278LG</t>
  </si>
  <si>
    <t>WCPL-278RC</t>
  </si>
  <si>
    <t>WCPL-278RG</t>
  </si>
  <si>
    <t>WCPL-280B</t>
  </si>
  <si>
    <t>WCPL-282KC</t>
  </si>
  <si>
    <t>WCPL-282KG</t>
  </si>
  <si>
    <t>WCPL-282LC</t>
  </si>
  <si>
    <t>WCPL-282LG</t>
  </si>
  <si>
    <t>WCPL-282RC</t>
  </si>
  <si>
    <t>WCPL-282RG</t>
  </si>
  <si>
    <t>WCPL-298P</t>
  </si>
  <si>
    <t>WCPL-309</t>
  </si>
  <si>
    <t>WCPL-000-CH</t>
  </si>
  <si>
    <t>WCPL-002-CH</t>
  </si>
  <si>
    <t>WCPL-007-CH</t>
  </si>
  <si>
    <t>WCPL-008-CH</t>
  </si>
  <si>
    <t>WCPL-010-CH</t>
  </si>
  <si>
    <t>WCPL-012-CH</t>
  </si>
  <si>
    <t>WCPL-013-CH</t>
  </si>
  <si>
    <t>WCPL-014-CH</t>
  </si>
  <si>
    <t>WCPL-015-CH</t>
  </si>
  <si>
    <t>WCPL-016-CH</t>
  </si>
  <si>
    <t>WCPL-019-CH</t>
  </si>
  <si>
    <t>WCPL-027-CH</t>
  </si>
  <si>
    <t>WCPL-028-CH</t>
  </si>
  <si>
    <t>WCPL-032-CH</t>
  </si>
  <si>
    <t>WCPL-037-CH</t>
  </si>
  <si>
    <t>WCPL-037-SL</t>
  </si>
  <si>
    <t>WCPL-038-CH</t>
  </si>
  <si>
    <t>WCPL-039-CH</t>
  </si>
  <si>
    <t>WCPL-042-CH</t>
  </si>
  <si>
    <t>WCPL-042-SL</t>
  </si>
  <si>
    <t>WCPL-058-CH</t>
  </si>
  <si>
    <t>WCPL-059-CH</t>
  </si>
  <si>
    <t>WCPL-062-CH</t>
  </si>
  <si>
    <t>WCPL-064-CH</t>
  </si>
  <si>
    <t>WCPL-064-BK</t>
  </si>
  <si>
    <t>WCPL-065-CH</t>
  </si>
  <si>
    <t>WCPL-072-CH</t>
  </si>
  <si>
    <t>WCPL-072-SL</t>
  </si>
  <si>
    <t>WCPL-073-CH</t>
  </si>
  <si>
    <t>WCPL-074-CH</t>
  </si>
  <si>
    <t>WCPL-082-CH</t>
  </si>
  <si>
    <t>WCPL-088-CH</t>
  </si>
  <si>
    <t>WCPL-090-CH</t>
  </si>
  <si>
    <t>WCPL-091-CH</t>
  </si>
  <si>
    <t>WCPL-092-CH</t>
  </si>
  <si>
    <t>WCPL-096-CH</t>
  </si>
  <si>
    <t>WCPL-099-CH</t>
  </si>
  <si>
    <t>WCPL-102-CH</t>
  </si>
  <si>
    <t>WCPL-105-CH</t>
  </si>
  <si>
    <t>WCPL-110-CH</t>
  </si>
  <si>
    <t>WCPL-111-CH</t>
  </si>
  <si>
    <t>WCPL-115-CH</t>
  </si>
  <si>
    <t>WCPL-117-CH</t>
  </si>
  <si>
    <t>WCPL-118-CH</t>
  </si>
  <si>
    <t>WCPL-119-CH</t>
  </si>
  <si>
    <t>WCPL-122-CH</t>
  </si>
  <si>
    <t>WCPL-122-SL</t>
  </si>
  <si>
    <t>WCPL-124-CH</t>
  </si>
  <si>
    <t>WCPL-125-CH</t>
  </si>
  <si>
    <t>WCPL-126-CH</t>
  </si>
  <si>
    <t>WCPL-127-CH</t>
  </si>
  <si>
    <t>WCPL-129-CH</t>
  </si>
  <si>
    <t>WCPL-129-SL</t>
  </si>
  <si>
    <t>WCPL-130-CH</t>
  </si>
  <si>
    <t>WCPL-130VT-CH</t>
  </si>
  <si>
    <t>WCPL-130Z06-CH</t>
  </si>
  <si>
    <t>WCPL-135-CH</t>
  </si>
  <si>
    <t>WCPL-137-CH</t>
  </si>
  <si>
    <t>WCPL-137-SL</t>
  </si>
  <si>
    <t>WCPL-140-CH</t>
  </si>
  <si>
    <t>WCPL-141-CH</t>
  </si>
  <si>
    <t>WCPL-142-CH</t>
  </si>
  <si>
    <t>WCPL-143-CH</t>
  </si>
  <si>
    <t>WCPL-144-CH</t>
  </si>
  <si>
    <t>WCPL-144-SL</t>
  </si>
  <si>
    <t>WCPL-146-CH</t>
  </si>
  <si>
    <t>WCPL-146-SL</t>
  </si>
  <si>
    <t>WCPL-147-CH</t>
  </si>
  <si>
    <t>WCPL-154-CH</t>
  </si>
  <si>
    <t>WCPL-155-CH</t>
  </si>
  <si>
    <t>WCPL-157-CH</t>
  </si>
  <si>
    <t>WCPL-158-CH</t>
  </si>
  <si>
    <t>WCPL-159-CH</t>
  </si>
  <si>
    <t>WCPL-160-CH</t>
  </si>
  <si>
    <t>WCPL-161-CH</t>
  </si>
  <si>
    <t>WCPL-162-CH</t>
  </si>
  <si>
    <t>WCPL-163-CH</t>
  </si>
  <si>
    <t>WCPL-164-CH</t>
  </si>
  <si>
    <t>WCPL-165-CH</t>
  </si>
  <si>
    <t>WCPL-168-CH</t>
  </si>
  <si>
    <t>WCPL-171-CH</t>
  </si>
  <si>
    <t>WCPL-172-CH</t>
  </si>
  <si>
    <t>WCPL-173-CH</t>
  </si>
  <si>
    <t>WCPL-175-CH</t>
  </si>
  <si>
    <t>WCPL-175-SL</t>
  </si>
  <si>
    <t>WCPL-176-CH</t>
  </si>
  <si>
    <t>WCPL-177-CH</t>
  </si>
  <si>
    <t>WCPL-177-BK</t>
  </si>
  <si>
    <t>WCPL-178-CH</t>
  </si>
  <si>
    <t>WCPL-178-SL</t>
  </si>
  <si>
    <t>WCPL-179-CH</t>
  </si>
  <si>
    <t>WCPL-180-CH</t>
  </si>
  <si>
    <t>WCPL-181-CH</t>
  </si>
  <si>
    <t>WCPL-182-CH</t>
  </si>
  <si>
    <t>WCPL-182HS-CH</t>
  </si>
  <si>
    <t>WCPL-182-SL</t>
  </si>
  <si>
    <t>WCPL-183-CH</t>
  </si>
  <si>
    <t>WCPL-185-CH</t>
  </si>
  <si>
    <t>WCPL-186-CH</t>
  </si>
  <si>
    <t>WCPL-186-SL</t>
  </si>
  <si>
    <t>WCPL-187-CH</t>
  </si>
  <si>
    <t>WCPL-187-SL</t>
  </si>
  <si>
    <t>WCPL-189-CH</t>
  </si>
  <si>
    <t>WCPL-190-CH</t>
  </si>
  <si>
    <t>WCPL-194-CH</t>
  </si>
  <si>
    <t>WCPL-194-SL</t>
  </si>
  <si>
    <t>WCPL-195-CH</t>
  </si>
  <si>
    <t>WCPL-197-CH</t>
  </si>
  <si>
    <t>WCPL-198-CH</t>
  </si>
  <si>
    <t>WCPL-199-CH</t>
  </si>
  <si>
    <t>WCPL-200-CH</t>
  </si>
  <si>
    <t>WCPL-201-CH</t>
  </si>
  <si>
    <t>WCPL-202-CH</t>
  </si>
  <si>
    <t>WCPL-203-CH</t>
  </si>
  <si>
    <t>WCPL-204-CH</t>
  </si>
  <si>
    <t>WCPL-205-SL</t>
  </si>
  <si>
    <t>WCPL-206-CH</t>
  </si>
  <si>
    <t>WCPL-208-CH</t>
  </si>
  <si>
    <t>WCPL-209-CH</t>
  </si>
  <si>
    <t>WCPL-210-CH</t>
  </si>
  <si>
    <t>WCPL-211-CH</t>
  </si>
  <si>
    <t>WCPL-212-CH</t>
  </si>
  <si>
    <t>WCPL-213P-CH</t>
  </si>
  <si>
    <t>WCPL-214-CH</t>
  </si>
  <si>
    <t>WCPL-215-CH</t>
  </si>
  <si>
    <t>WCPL-216-CH</t>
  </si>
  <si>
    <t>WCPL-217-CH</t>
  </si>
  <si>
    <t>WCPL-218-CH</t>
  </si>
  <si>
    <t>WCPL-219-CH</t>
  </si>
  <si>
    <t>WCPL-220-CH</t>
  </si>
  <si>
    <t>WCPL-221-CH</t>
  </si>
  <si>
    <t>WCPL-222-CH</t>
  </si>
  <si>
    <t>WCPL-223-CH</t>
  </si>
  <si>
    <t>WCPL-224-CH</t>
  </si>
  <si>
    <t>WCPL-226-CH</t>
  </si>
  <si>
    <t>WCPL-226-SL</t>
  </si>
  <si>
    <t>WCPL-227-CH</t>
  </si>
  <si>
    <t>WCPL-227-BK</t>
  </si>
  <si>
    <t>WCPL-228-CH</t>
  </si>
  <si>
    <t>WCPL-229-CH</t>
  </si>
  <si>
    <t>WCPL-230-CH</t>
  </si>
  <si>
    <t>WCPL-230-BK</t>
  </si>
  <si>
    <t>WCPL-230L-CH</t>
  </si>
  <si>
    <t>WCPL-232-CH</t>
  </si>
  <si>
    <t>WCPL-233-CH</t>
  </si>
  <si>
    <t>WCPL-234-CH</t>
  </si>
  <si>
    <t>WCPL-234-SL</t>
  </si>
  <si>
    <t>WCPL-235-CH</t>
  </si>
  <si>
    <t>WCPL-236-CH</t>
  </si>
  <si>
    <t>WCPL-237-CH</t>
  </si>
  <si>
    <t>WCPL-238-CH</t>
  </si>
  <si>
    <t>WCPL-239-CH</t>
  </si>
  <si>
    <t>WCPL-240-CH</t>
  </si>
  <si>
    <t>WCPL-241-CH</t>
  </si>
  <si>
    <t>WCPL-242-CH</t>
  </si>
  <si>
    <t>WCPL-243-CH</t>
  </si>
  <si>
    <t>WCPL-244-CH</t>
  </si>
  <si>
    <t>WCPL-245-CH</t>
  </si>
  <si>
    <t>WCPL-246-CH</t>
  </si>
  <si>
    <t>WCPL-247-CH</t>
  </si>
  <si>
    <t>WCPL-248-CH</t>
  </si>
  <si>
    <t>WCPL-248-SL</t>
  </si>
  <si>
    <t>WCPL-249-CH</t>
  </si>
  <si>
    <t>WCPL-250-CH</t>
  </si>
  <si>
    <t>WCPL-250-SL</t>
  </si>
  <si>
    <t>WCPL-251-CH</t>
  </si>
  <si>
    <t>WCPL-252-CH</t>
  </si>
  <si>
    <t>WCPL-253-CH</t>
  </si>
  <si>
    <t>WCPL-254-CH</t>
  </si>
  <si>
    <t>WCPL-255-CH</t>
  </si>
  <si>
    <t>WCPL-256-CH</t>
  </si>
  <si>
    <t>WCPL-257-CH</t>
  </si>
  <si>
    <t>WCPL-258-CH</t>
  </si>
  <si>
    <t>WCPL-259-CH</t>
  </si>
  <si>
    <t>WCPL-260-CH</t>
  </si>
  <si>
    <t>WCPL-261-CH</t>
  </si>
  <si>
    <t>WCPL-262-CH</t>
  </si>
  <si>
    <t>WCPL-263-CH</t>
  </si>
  <si>
    <t>WCPL-264-CH</t>
  </si>
  <si>
    <t>WCPL-265-CH</t>
  </si>
  <si>
    <t>WCPL-266-CH</t>
  </si>
  <si>
    <t>WCPL-268-CH</t>
  </si>
  <si>
    <t>WCPL-269-CH</t>
  </si>
  <si>
    <t>WCPL-272-CH</t>
  </si>
  <si>
    <t>WCPL-273-CH</t>
  </si>
  <si>
    <t>WCPL-274-CH</t>
  </si>
  <si>
    <t>WCPL-276-CH</t>
  </si>
  <si>
    <t>WCPL-277-CH</t>
  </si>
  <si>
    <t>WCPL-278-CH</t>
  </si>
  <si>
    <t>WCPL-279-CH</t>
  </si>
  <si>
    <t>WCPL-280-CH</t>
  </si>
  <si>
    <t>WCPL-281-CH</t>
  </si>
  <si>
    <t>WCPL-282-CH</t>
  </si>
  <si>
    <t>WCPL-285-CH</t>
  </si>
  <si>
    <t>WCPL-286-CH</t>
  </si>
  <si>
    <t>WCPL-287-CH</t>
  </si>
  <si>
    <t>WCPL-288-CH</t>
  </si>
  <si>
    <t>WCPL-289-CH</t>
  </si>
  <si>
    <t>WCPL-290-CH</t>
  </si>
  <si>
    <t>WCPL-291-CH</t>
  </si>
  <si>
    <t>WCPL-292-CH</t>
  </si>
  <si>
    <t>WCPL-293-CH</t>
  </si>
  <si>
    <t>WCPL-294-CH</t>
  </si>
  <si>
    <t>WCPL-295-CH</t>
  </si>
  <si>
    <t>WCPL-295-SL</t>
  </si>
  <si>
    <t>WCPL-296-CH</t>
  </si>
  <si>
    <t>WCPL-297-CH</t>
  </si>
  <si>
    <t>WCPL-298-CH</t>
  </si>
  <si>
    <t>WCPL-299-CH</t>
  </si>
  <si>
    <t>WCPL-204-SL</t>
  </si>
  <si>
    <t>WCPL-205-CH</t>
  </si>
  <si>
    <t>WCPL-258-SL</t>
  </si>
  <si>
    <t>WCPL-283-CH</t>
  </si>
  <si>
    <t>WCPL-496</t>
  </si>
  <si>
    <t>WCPL-496T</t>
  </si>
  <si>
    <t>WCPL-498</t>
  </si>
  <si>
    <t>WCPL-498G</t>
  </si>
  <si>
    <t>WCPL-498R</t>
  </si>
  <si>
    <t>WCPL-625CG</t>
  </si>
  <si>
    <t>WCPL-625KC</t>
  </si>
  <si>
    <t>WCPL-625KG</t>
  </si>
  <si>
    <t>WCPL-625RC</t>
  </si>
  <si>
    <t>WCPL-625RG</t>
  </si>
  <si>
    <t>WCPL-1044</t>
  </si>
  <si>
    <t>WCPL-1044CG</t>
  </si>
  <si>
    <t>WCPL-1044KC</t>
  </si>
  <si>
    <t>WCPL-1044KG</t>
  </si>
  <si>
    <t>WCPL-1044LC</t>
  </si>
  <si>
    <t>WCPL-1044RC</t>
  </si>
  <si>
    <t>WCPL-1044VC</t>
  </si>
  <si>
    <t>WCPL-3194</t>
  </si>
  <si>
    <t>WCPL-3203</t>
  </si>
  <si>
    <t>WCPL-3328</t>
  </si>
  <si>
    <t>WCPL-166-BK</t>
  </si>
  <si>
    <t>WCPL-303-CH</t>
  </si>
  <si>
    <t>WCPL-304-CH</t>
  </si>
  <si>
    <t>WCPL-306-CH</t>
  </si>
  <si>
    <t>WCPL-307-CH</t>
  </si>
  <si>
    <t>WCPL-308-CH</t>
  </si>
  <si>
    <t>WCPL-316-CH</t>
  </si>
  <si>
    <t>WCPL-330-CH</t>
  </si>
  <si>
    <t>WCPL-391-CH</t>
  </si>
  <si>
    <t>WCPL-625-CH</t>
  </si>
  <si>
    <t>WCPL-004-CH</t>
  </si>
  <si>
    <t>WCPL-170-CH</t>
  </si>
  <si>
    <t>LFZN-01</t>
  </si>
  <si>
    <t>LFZN-02</t>
  </si>
  <si>
    <t>LFZN-03</t>
  </si>
  <si>
    <t>LFZN-04</t>
  </si>
  <si>
    <t>LFZN-05</t>
  </si>
  <si>
    <t>LFZN-06</t>
  </si>
  <si>
    <t>LFZN-07</t>
  </si>
  <si>
    <t>LFZN-08</t>
  </si>
  <si>
    <t>LFZN-09</t>
  </si>
  <si>
    <t>LFZN-10</t>
  </si>
  <si>
    <t>LFZN-11</t>
  </si>
  <si>
    <t>LFPL-Z1-BL</t>
  </si>
  <si>
    <t>LFPL-Z1-PK</t>
  </si>
  <si>
    <t>LFPL-Z1-PP</t>
  </si>
  <si>
    <t>LFPL-Z1-RD</t>
  </si>
  <si>
    <t>LFPL-Z1-WH</t>
  </si>
  <si>
    <t>LFPL-Z1-BG</t>
  </si>
  <si>
    <t>LFPL-Z1-GY</t>
  </si>
  <si>
    <t>LFPL-Z1-GN</t>
  </si>
  <si>
    <t>LFPL-S1-BK</t>
  </si>
  <si>
    <t>LFPL-S1-CH</t>
  </si>
  <si>
    <t>SWPU-S1-BK</t>
  </si>
  <si>
    <t>SWPU-S1-BG</t>
  </si>
  <si>
    <t>SWPU-S2-BL</t>
  </si>
  <si>
    <t>SWPU-S2-GN</t>
  </si>
  <si>
    <t>SWPU-S2-GY</t>
  </si>
  <si>
    <t>SWPU-S2-PK</t>
  </si>
  <si>
    <t>SWPU-S2-PP</t>
  </si>
  <si>
    <t>SWPU-S2-RD</t>
  </si>
  <si>
    <t>SWPU-S2-BG</t>
  </si>
  <si>
    <t>SWPU-S2-YW</t>
  </si>
  <si>
    <t>SWFC-S1-BK</t>
  </si>
  <si>
    <t>SWFC-S1-BG</t>
  </si>
  <si>
    <t xml:space="preserve"> 
SWFC-S2-BL</t>
  </si>
  <si>
    <t xml:space="preserve"> 
SWFC-S2-GN</t>
  </si>
  <si>
    <t xml:space="preserve"> 
SWFC-S2-GY</t>
  </si>
  <si>
    <t xml:space="preserve"> 
SWFC-S2-PK</t>
  </si>
  <si>
    <t xml:space="preserve"> 
SWFC-S2-PP</t>
  </si>
  <si>
    <t xml:space="preserve"> 
SWFC-S2-RD</t>
  </si>
  <si>
    <t>SWFC-S2-BG</t>
  </si>
  <si>
    <t>SWFC-S2-YW</t>
  </si>
  <si>
    <t xml:space="preserve"> 
SWFC-H1-BL</t>
  </si>
  <si>
    <t xml:space="preserve"> 
SWFC-H1-RD</t>
  </si>
  <si>
    <t xml:space="preserve"> 
SWFC-H1-GN</t>
  </si>
  <si>
    <t xml:space="preserve"> 
SWFC-H1-GY</t>
  </si>
  <si>
    <t xml:space="preserve"> 
SWFC-H1-BG</t>
  </si>
  <si>
    <t xml:space="preserve"> 
SWVE-Z1-BL</t>
  </si>
  <si>
    <t xml:space="preserve"> 
SWVE-Z1-BG</t>
  </si>
  <si>
    <t xml:space="preserve"> 
SWVE-Z1-GY</t>
  </si>
  <si>
    <t xml:space="preserve"> 
SWVE-Z1-PP</t>
  </si>
  <si>
    <t xml:space="preserve"> 
SWVE-Z1-GN</t>
  </si>
  <si>
    <t xml:space="preserve"> 
SWVE-Z1-OG</t>
  </si>
  <si>
    <t xml:space="preserve"> 
SWVE-Z1-PK</t>
  </si>
  <si>
    <t xml:space="preserve"> 
SWVE-Z1-RD</t>
  </si>
  <si>
    <t xml:space="preserve"> 
SWVE-Z1-WH</t>
  </si>
  <si>
    <t>SWFC-Z1-RB</t>
  </si>
  <si>
    <t xml:space="preserve"> 
SWVE-L1-PP</t>
  </si>
  <si>
    <t xml:space="preserve"> 
SWVE-L1-BG</t>
  </si>
  <si>
    <t xml:space="preserve"> 
SWVE-L1-PK</t>
  </si>
  <si>
    <t xml:space="preserve"> 
SWVE-L1-RD</t>
  </si>
  <si>
    <t xml:space="preserve"> 
SWVE-L1-WH</t>
  </si>
  <si>
    <t xml:space="preserve"> 
SWVE-L1-GY</t>
  </si>
  <si>
    <t>Leopard Steering Wheel Cover Set
Gray</t>
  </si>
  <si>
    <t xml:space="preserve"> 
SWFE-C01-00</t>
  </si>
  <si>
    <t>Cherry  Steering Wheel Set
Red</t>
  </si>
  <si>
    <t>02_CWC</t>
  </si>
  <si>
    <t>01_CWC</t>
  </si>
  <si>
    <t xml:space="preserve"> 
PTCR01-SM-PP</t>
  </si>
  <si>
    <t xml:space="preserve"> 
PTCR01-LG-PP</t>
  </si>
  <si>
    <t>PTCT-100-TN</t>
  </si>
  <si>
    <t>PTCT-116-TN</t>
  </si>
  <si>
    <t>PTCT-200-WH</t>
  </si>
  <si>
    <t>PTCT-043-TN-WH</t>
  </si>
  <si>
    <t>PTCT-111-BR-TN</t>
  </si>
  <si>
    <t>PTCT-043-TN</t>
  </si>
  <si>
    <t>PTCT-247-BL-WH</t>
  </si>
  <si>
    <t>PTCT-337-RD-WH</t>
  </si>
  <si>
    <t>PTCT-462-TN-WH</t>
  </si>
  <si>
    <t>PTCT-468-BR-WH</t>
  </si>
  <si>
    <t>PTCT-101-BK-WH</t>
  </si>
  <si>
    <t>PTHN01-MM-BK</t>
  </si>
  <si>
    <t>PTHN01-SM-BK</t>
  </si>
  <si>
    <t>PTHN01-XL-BK</t>
  </si>
  <si>
    <t>PTHN01-XL-PP</t>
  </si>
  <si>
    <t>PTHN01-MM-PP</t>
  </si>
  <si>
    <t>PTHN01-SM-PP</t>
  </si>
  <si>
    <t>PTHN01-XL-RD</t>
  </si>
  <si>
    <t>PTHN01-MM-RD</t>
  </si>
  <si>
    <t>PTHN01-SM-RD</t>
  </si>
  <si>
    <t>PTHN01-XL-PK</t>
  </si>
  <si>
    <t>PTHN01-MM-PK</t>
  </si>
  <si>
    <t>PTHN01-SM-PK</t>
  </si>
  <si>
    <t>PTHN01-XL-YW</t>
  </si>
  <si>
    <t>PTHN01-MM-YW</t>
  </si>
  <si>
    <t>PTHN01-SM-YW</t>
  </si>
  <si>
    <t>PTHN01-XL-GN</t>
  </si>
  <si>
    <t>PTHN01-MM-GN</t>
  </si>
  <si>
    <t>PTHN01-SM-GN</t>
  </si>
  <si>
    <t>PTHN01-XL-BL</t>
  </si>
  <si>
    <t>PTHN01-MM-BL</t>
  </si>
  <si>
    <t>PTHN01-SM-BL</t>
  </si>
  <si>
    <t>Lock_Key_Set_NewCOV02</t>
  </si>
  <si>
    <t>AVAC01-WH-BL</t>
  </si>
  <si>
    <t>CADG-01-BK</t>
  </si>
  <si>
    <t xml:space="preserve"> 
CADG-01-CBN</t>
  </si>
  <si>
    <t xml:space="preserve"> 
CADG-01-CH</t>
  </si>
  <si>
    <t>SFWT01-05</t>
  </si>
  <si>
    <t>SFWT01-20</t>
  </si>
  <si>
    <t>SFWT01-35</t>
  </si>
  <si>
    <t>SFWT01-50</t>
  </si>
  <si>
    <t>3D Carbon Sticker, Gray</t>
  </si>
  <si>
    <t>CFVS01-1250</t>
  </si>
  <si>
    <t>CFVS01-6060</t>
  </si>
  <si>
    <t>CFVS02-6060</t>
  </si>
  <si>
    <t>CFVS03-1250</t>
  </si>
  <si>
    <t>CABC-10-25</t>
  </si>
  <si>
    <t>CABC-10-16</t>
  </si>
  <si>
    <t>CABC-10-12</t>
  </si>
  <si>
    <t>CABC-08-25</t>
  </si>
  <si>
    <t>CABC-08-16</t>
  </si>
  <si>
    <t>CABC-08-12</t>
  </si>
  <si>
    <t>CABC-06-25</t>
  </si>
  <si>
    <t>CABC-06-16</t>
  </si>
  <si>
    <t>CABC-06-12</t>
  </si>
  <si>
    <t>CABC-04-25</t>
  </si>
  <si>
    <t>CABC-04-16</t>
  </si>
  <si>
    <t>CABC-04-12</t>
  </si>
  <si>
    <t>PTCG01-20</t>
  </si>
  <si>
    <t>PTCG01-24</t>
  </si>
  <si>
    <t>PTCG01-30</t>
  </si>
  <si>
    <t>PTCG01-36</t>
  </si>
  <si>
    <t>PTCG01-42</t>
  </si>
  <si>
    <t>PTCG01-48</t>
  </si>
  <si>
    <t xml:space="preserve"> 
SW-CA</t>
  </si>
  <si>
    <t>Pink &amp; Black 
2pc Set.</t>
  </si>
  <si>
    <t>Pink &amp; Black PU Leather
2pc Set</t>
  </si>
  <si>
    <t>Pink &amp; Black 
6pc Set</t>
  </si>
  <si>
    <t>Purple &amp; Black  
6pc Set</t>
  </si>
  <si>
    <t>17 inch</t>
  </si>
  <si>
    <t xml:space="preserve"> 
 SW-GRD-YW</t>
  </si>
  <si>
    <t>Extra Large Pet Harness 
Black</t>
  </si>
  <si>
    <t>Large Pet Harness 
Black</t>
  </si>
  <si>
    <t>Medium Pet Harness 
Black</t>
  </si>
  <si>
    <t>Small Pet Harness 
Black</t>
  </si>
  <si>
    <t>Extra Large Pet Harness 
Purple</t>
  </si>
  <si>
    <t>Large Pet Harness 
Purple</t>
  </si>
  <si>
    <t>Medium Pet Harness 
Purple</t>
  </si>
  <si>
    <t>Small Pet Harness 
Purple</t>
  </si>
  <si>
    <t>Extra Large Pet Harness 
Red</t>
  </si>
  <si>
    <t>Large Pet Harness 
Red</t>
  </si>
  <si>
    <t>Medium Pet Harness 
Red</t>
  </si>
  <si>
    <t>Small Pet Harness 
Red</t>
  </si>
  <si>
    <t>Extra Large Pet Harness 
Pink</t>
  </si>
  <si>
    <t>Large Pet Harness 
Pink</t>
  </si>
  <si>
    <t>Medium Pet Harness 
Pink</t>
  </si>
  <si>
    <t>Small Pet Harness 
Pink</t>
  </si>
  <si>
    <t>Extra Large Pet Harness 
Yellow</t>
  </si>
  <si>
    <t>Large Pet Harness 
Yellow</t>
  </si>
  <si>
    <t>Medium Pet Harness 
Yellow</t>
  </si>
  <si>
    <t>Small Pet Harness 
Yellow</t>
  </si>
  <si>
    <t>Extra Large Pet Harness 
Green</t>
  </si>
  <si>
    <t>Large Pet Harness 
Green</t>
  </si>
  <si>
    <t>Medium Pet Harness 
Green</t>
  </si>
  <si>
    <t>Small Pet Harness 
Green</t>
  </si>
  <si>
    <t>Extra Large Pet Harness 
Blue</t>
  </si>
  <si>
    <t>Large Pet Harness 
Blue</t>
  </si>
  <si>
    <t>Medium Pet Harness 
Blue</t>
  </si>
  <si>
    <t>Small Pet Harness 
Blue</t>
  </si>
  <si>
    <t>20-29 inch chest, 
15-17 inch neck</t>
  </si>
  <si>
    <t>19-23 inch chest, 
13-15 inch neck</t>
  </si>
  <si>
    <t>16-19 inch chest, 
10-13 inch neck</t>
  </si>
  <si>
    <t>14-16 inch chest, 
8-10 inch neck</t>
  </si>
  <si>
    <t>Pet Hammock 
Black</t>
  </si>
  <si>
    <t>FMCE-B02-00</t>
  </si>
  <si>
    <t>840345102300</t>
  </si>
  <si>
    <t>Purple Butterfly Embroidered 
Floor Mats</t>
  </si>
  <si>
    <t>840345102362</t>
  </si>
  <si>
    <t>840345102379</t>
  </si>
  <si>
    <t>840345102386</t>
  </si>
  <si>
    <t>840345102393</t>
  </si>
  <si>
    <t xml:space="preserve">PTBD-S48-BR </t>
  </si>
  <si>
    <t>840345101754</t>
  </si>
  <si>
    <t>5oz.</t>
  </si>
  <si>
    <t>PTST02-BK</t>
  </si>
  <si>
    <t>PTST02-PK</t>
  </si>
  <si>
    <t>PTST02-NY-BL</t>
  </si>
  <si>
    <t>PTST02-RD</t>
  </si>
  <si>
    <t>840345101389</t>
  </si>
  <si>
    <t>840345101396</t>
  </si>
  <si>
    <t>840345101372</t>
  </si>
  <si>
    <t>840345101402</t>
  </si>
  <si>
    <t>840345101419</t>
  </si>
  <si>
    <t>840345101426</t>
  </si>
  <si>
    <t xml:space="preserve">PT-PN-BL </t>
  </si>
  <si>
    <t xml:space="preserve">PT-PN-RD </t>
  </si>
  <si>
    <t xml:space="preserve">PT-PN-PK </t>
  </si>
  <si>
    <t xml:space="preserve">PT-PN-BK </t>
  </si>
  <si>
    <t>Playpen
Black</t>
  </si>
  <si>
    <t>Playpen
Blue</t>
  </si>
  <si>
    <t>Playpen
Pink</t>
  </si>
  <si>
    <t>Playpen
Red</t>
  </si>
  <si>
    <t>Crank Radio</t>
  </si>
  <si>
    <t>840345102072</t>
  </si>
  <si>
    <t>Solar-Powered Crank Radio</t>
  </si>
  <si>
    <t xml:space="preserve">SCFC-T1A-BW </t>
  </si>
  <si>
    <t xml:space="preserve">SCFC-T1B-BW </t>
  </si>
  <si>
    <t xml:space="preserve">SCFC-T1C-BW </t>
  </si>
  <si>
    <t xml:space="preserve">SCFC-T1D-BW </t>
  </si>
  <si>
    <t>840345101778</t>
  </si>
  <si>
    <t>840345101785</t>
  </si>
  <si>
    <t>840345101792</t>
  </si>
  <si>
    <t>840345101808</t>
  </si>
  <si>
    <t>Tooth Hound Seat Cover Set
17pc</t>
  </si>
  <si>
    <t>Tooth Hound Seat Cover Set
6pc</t>
  </si>
  <si>
    <t>Tooth Hound Seat Cover Set
2pc</t>
  </si>
  <si>
    <t>Tooth Hound Seat Cover Set
8pc</t>
  </si>
  <si>
    <t>Hound's Tooth</t>
  </si>
  <si>
    <t>Seat Covers</t>
  </si>
  <si>
    <t>Floor Mats</t>
  </si>
  <si>
    <t xml:space="preserve">2pc Integrated
Buckets </t>
  </si>
  <si>
    <t xml:space="preserve">17pc Low Back
 Full Set 
</t>
  </si>
  <si>
    <t xml:space="preserve">6pc Low Back
 Buckets
</t>
  </si>
  <si>
    <t xml:space="preserve">2pc Integrated
 Buckets
</t>
  </si>
  <si>
    <t xml:space="preserve">8pc Low Back
 Bench
</t>
  </si>
  <si>
    <t>8pc Low Back
 Bench</t>
  </si>
  <si>
    <t>8pc Low Back
Bench</t>
  </si>
  <si>
    <t>2pc Integreated
Buckets</t>
  </si>
  <si>
    <t>6pc Low Back
Buckets</t>
  </si>
  <si>
    <t>17pc Low Back
Full Set</t>
  </si>
  <si>
    <t>Printed</t>
  </si>
  <si>
    <t>Plaid
Bench Set
8pc Set</t>
  </si>
  <si>
    <t>Butterfly</t>
  </si>
  <si>
    <t>Dolphin</t>
  </si>
  <si>
    <t>LadyBug</t>
  </si>
  <si>
    <t>Cherry</t>
  </si>
  <si>
    <t>Sweet Leaf</t>
  </si>
  <si>
    <t>Guadalupe</t>
  </si>
  <si>
    <t>Ladybug</t>
  </si>
  <si>
    <t>SCFP-G01A-00</t>
  </si>
  <si>
    <t>840345101761</t>
  </si>
  <si>
    <t>Guadalupe Seat Cover Set
17pc</t>
  </si>
  <si>
    <t>SCFP-G01B-00</t>
  </si>
  <si>
    <t>840345102270</t>
  </si>
  <si>
    <t>Guadalupe Seat Cover Set
6pc</t>
  </si>
  <si>
    <t>SCFP-G01C-00</t>
  </si>
  <si>
    <t>840345102287</t>
  </si>
  <si>
    <t>Guadalupe Seat Cover Set
2pc</t>
  </si>
  <si>
    <t>SCFP-G01D-00</t>
  </si>
  <si>
    <t>840345102294</t>
  </si>
  <si>
    <t>Guadalupe Seat Cover Set
8pc</t>
  </si>
  <si>
    <t>Plastic zipper case. 
Instructions 
included.</t>
  </si>
  <si>
    <t>Mustang</t>
  </si>
  <si>
    <t>8pc Low Back
Hawaiian Bench</t>
  </si>
  <si>
    <t>Carriers</t>
  </si>
  <si>
    <t>Pet 
Carriers</t>
  </si>
  <si>
    <t>Tote Bags</t>
  </si>
  <si>
    <t>LED Collar</t>
  </si>
  <si>
    <t>Training Collar</t>
  </si>
  <si>
    <t>PTHN01-LG-BK</t>
  </si>
  <si>
    <t>PTHN01-LG-BL</t>
  </si>
  <si>
    <t>PTHN01-LG-GN</t>
  </si>
  <si>
    <t>PTHN01-LG-PK</t>
  </si>
  <si>
    <t>PTHN01-LG-PP</t>
  </si>
  <si>
    <t>PTHN01-LG-RD</t>
  </si>
  <si>
    <t>PTHN01-LG-YW</t>
  </si>
  <si>
    <t>Strollers</t>
  </si>
  <si>
    <t>Cat Trees</t>
  </si>
  <si>
    <t>Cage</t>
  </si>
  <si>
    <t>Polyester</t>
  </si>
  <si>
    <t>Polyester Play Pen</t>
  </si>
  <si>
    <t>Metal Wire</t>
  </si>
  <si>
    <t>Metal Tube</t>
  </si>
  <si>
    <t>Beds</t>
  </si>
  <si>
    <t>Bed</t>
  </si>
  <si>
    <t>Cot</t>
  </si>
  <si>
    <t>Hammock</t>
  </si>
  <si>
    <t>840345102263</t>
  </si>
  <si>
    <t>Rolling Backpacks</t>
  </si>
  <si>
    <t>Metal Wire Play Pen</t>
  </si>
  <si>
    <t>Metal Tube Metal Pen</t>
  </si>
  <si>
    <t>Feeders</t>
  </si>
  <si>
    <t>Automated Feeder</t>
  </si>
  <si>
    <t>PTAF01-45</t>
  </si>
  <si>
    <t>840345101839</t>
  </si>
  <si>
    <t>Automatic Feeder</t>
  </si>
  <si>
    <t>PTBT01-RD</t>
  </si>
  <si>
    <t>840345102089</t>
  </si>
  <si>
    <t>Water Bottle</t>
  </si>
  <si>
    <t>819918012186</t>
  </si>
  <si>
    <t>819918017105</t>
  </si>
  <si>
    <t>819918016634</t>
  </si>
  <si>
    <t>819918017150</t>
  </si>
  <si>
    <t>819918010786</t>
  </si>
  <si>
    <t>Orange Leopard
6pc Set.</t>
  </si>
  <si>
    <t>819918011486</t>
  </si>
  <si>
    <t>819918011479</t>
  </si>
  <si>
    <t>819918011462</t>
  </si>
  <si>
    <t>819918011455</t>
  </si>
  <si>
    <t>819918017396</t>
  </si>
  <si>
    <t>819918011561</t>
  </si>
  <si>
    <t>Zebra Sun Visor</t>
  </si>
  <si>
    <t>PTCT-107-WH</t>
  </si>
  <si>
    <t>840345102454</t>
  </si>
  <si>
    <t>PTCT-100-BL-WH</t>
  </si>
  <si>
    <t>Solid 4pc, v2</t>
  </si>
  <si>
    <t>FMCP03A-BK</t>
  </si>
  <si>
    <t>840345102461</t>
  </si>
  <si>
    <t>Solid Beige 
Floor Mats</t>
  </si>
  <si>
    <t>Solid Black 
Floor Mats</t>
  </si>
  <si>
    <t>Solid Blue 
Floor Mats</t>
  </si>
  <si>
    <t>Solid Brown 
Floor Mats</t>
  </si>
  <si>
    <t>Solid Charcoal 
Floor Mats</t>
  </si>
  <si>
    <t>Solid Gray 
Floor Mats</t>
  </si>
  <si>
    <t>Light Gray 
Floor Mats</t>
  </si>
  <si>
    <t>Solid Pink  
Floor Mats</t>
  </si>
  <si>
    <t>Solid Red 
Floor Mats</t>
  </si>
  <si>
    <t>3pc Truck Mats
Black</t>
  </si>
  <si>
    <t>3pc Truck Mats
Light Beige</t>
  </si>
  <si>
    <t>3pc Truck Mats
Beige</t>
  </si>
  <si>
    <t>3pc Truck Mats
Gray</t>
  </si>
  <si>
    <t>3pc Truck Mats
Charcoal</t>
  </si>
  <si>
    <t>3pc Truck Mats
Burgundy</t>
  </si>
  <si>
    <t>3pc Truck Mats
Blue</t>
  </si>
  <si>
    <t>FMCP03A-BG</t>
  </si>
  <si>
    <t>840345102478</t>
  </si>
  <si>
    <t>FMCP03A-GY</t>
  </si>
  <si>
    <t>840345102485</t>
  </si>
  <si>
    <t>LED Collar Gen. 1</t>
  </si>
  <si>
    <t>LED Collar Gen. 2</t>
  </si>
  <si>
    <t xml:space="preserve">PTCL-02-SM-BL </t>
  </si>
  <si>
    <t xml:space="preserve">16.5in </t>
  </si>
  <si>
    <t xml:space="preserve">PTCL-02-MM-BL </t>
  </si>
  <si>
    <t xml:space="preserve">19in </t>
  </si>
  <si>
    <t xml:space="preserve">PTCL-02-LG-BL </t>
  </si>
  <si>
    <t xml:space="preserve">21in </t>
  </si>
  <si>
    <t xml:space="preserve">PTCL-02-XL-BL </t>
  </si>
  <si>
    <t xml:space="preserve">23in </t>
  </si>
  <si>
    <t xml:space="preserve">PTCL-02-SM-GN </t>
  </si>
  <si>
    <t xml:space="preserve">PTCL-02-MM-GN </t>
  </si>
  <si>
    <t xml:space="preserve">PTCL-02-LG-GN </t>
  </si>
  <si>
    <t xml:space="preserve">PTCL-02-XL-GN </t>
  </si>
  <si>
    <t xml:space="preserve">PTCL-02-SM-OG </t>
  </si>
  <si>
    <t xml:space="preserve">PTCL-02-MM-OG </t>
  </si>
  <si>
    <t xml:space="preserve">PTCL-02-LG-OG </t>
  </si>
  <si>
    <t xml:space="preserve">PTCL-02-XL-OG </t>
  </si>
  <si>
    <t xml:space="preserve">PTCL-02-SM-PK </t>
  </si>
  <si>
    <t xml:space="preserve">PTCL-02-MM-PK </t>
  </si>
  <si>
    <t xml:space="preserve">PTCL-02-LG-PK </t>
  </si>
  <si>
    <t xml:space="preserve">PTCL-02-XL-PK </t>
  </si>
  <si>
    <t xml:space="preserve">PTCL-02-SM-PP </t>
  </si>
  <si>
    <t xml:space="preserve">PTCL-02-MM-PP </t>
  </si>
  <si>
    <t xml:space="preserve">PTCL-02-LG-PP </t>
  </si>
  <si>
    <t xml:space="preserve">PTCL-02-XL-PP </t>
  </si>
  <si>
    <t xml:space="preserve">PTCL-02-SM-RD </t>
  </si>
  <si>
    <t xml:space="preserve">PTCL-02-MM-RD </t>
  </si>
  <si>
    <t xml:space="preserve">PTCL-02-LG-RD </t>
  </si>
  <si>
    <t xml:space="preserve">PTCL-02-XL-RD </t>
  </si>
  <si>
    <t xml:space="preserve">PTCL-02-SM-YW </t>
  </si>
  <si>
    <t xml:space="preserve">PTCL-02-MM-YW </t>
  </si>
  <si>
    <t xml:space="preserve">PTCL-02-LG-YW </t>
  </si>
  <si>
    <t>.1 lbs.</t>
  </si>
  <si>
    <t>Rose</t>
  </si>
  <si>
    <t>Heart Seat Cover Set
17pc</t>
  </si>
  <si>
    <t>Heart Seat Cover Set
6pc</t>
  </si>
  <si>
    <t>Heart Seat Cover Set
2pc</t>
  </si>
  <si>
    <t>Heart Seat Cover Set
8pc</t>
  </si>
  <si>
    <t>Rose Seat Cover Set
17pc</t>
  </si>
  <si>
    <t>Rose Seat Cover Set
6pc</t>
  </si>
  <si>
    <t>Rose Seat Cover Set
2pc</t>
  </si>
  <si>
    <t>Rose Seat Cover Set
8pc</t>
  </si>
  <si>
    <t xml:space="preserve">SCFE-R01A-00 </t>
  </si>
  <si>
    <t>840345102096</t>
  </si>
  <si>
    <t xml:space="preserve">SCFE-R01B-00 </t>
  </si>
  <si>
    <t>840345102102</t>
  </si>
  <si>
    <t xml:space="preserve">SCFE-R01C-00 </t>
  </si>
  <si>
    <t>840345102119</t>
  </si>
  <si>
    <t xml:space="preserve">SCFE-R01D-00 </t>
  </si>
  <si>
    <t>840345102126</t>
  </si>
  <si>
    <t xml:space="preserve">SCFE-H03A-00 </t>
  </si>
  <si>
    <t xml:space="preserve">SCFE-H03B-00 </t>
  </si>
  <si>
    <t xml:space="preserve">SCFE-H03C-00 </t>
  </si>
  <si>
    <t xml:space="preserve">SCFE-H03D-00 </t>
  </si>
  <si>
    <t>840345102133</t>
  </si>
  <si>
    <t>840345102140</t>
  </si>
  <si>
    <t>840345102157</t>
  </si>
  <si>
    <t>840345102164</t>
  </si>
  <si>
    <t>28oz.</t>
  </si>
  <si>
    <t>36 lbs.</t>
  </si>
  <si>
    <t>2.2 lbs.</t>
  </si>
  <si>
    <t>6.15 lbs.</t>
  </si>
  <si>
    <t>PTBD-02-BK</t>
  </si>
  <si>
    <t>Pet Bed, 
Black</t>
  </si>
  <si>
    <t>43.3" x 29.5" x 8"</t>
  </si>
  <si>
    <t>20 oz.</t>
  </si>
  <si>
    <t>29 oz.</t>
  </si>
  <si>
    <t>25 oz .</t>
  </si>
  <si>
    <t>35 oz.</t>
  </si>
  <si>
    <t>40 oz.</t>
  </si>
  <si>
    <t>51 oz.</t>
  </si>
  <si>
    <t>6.5 lbs.</t>
  </si>
  <si>
    <t>Gen. 1</t>
  </si>
  <si>
    <t>Gen. 2</t>
  </si>
  <si>
    <t>PTHK-843-BK</t>
  </si>
  <si>
    <t>PTHK-844-BK</t>
  </si>
  <si>
    <t>PTTL-1312-BK</t>
  </si>
  <si>
    <t>CASV-Z1-WH</t>
  </si>
  <si>
    <t>2.75 lbs.</t>
  </si>
  <si>
    <t>4.3 lbs.</t>
  </si>
  <si>
    <t>Ladders</t>
  </si>
  <si>
    <t>LDAL-FD01-15</t>
  </si>
  <si>
    <t>LDAL-TS01-12</t>
  </si>
  <si>
    <t>15 foot</t>
  </si>
  <si>
    <t>Folding Ladder</t>
  </si>
  <si>
    <t>Telescoping Ladder</t>
  </si>
  <si>
    <t>12 foot</t>
  </si>
  <si>
    <t>FMCP-L1-BG</t>
  </si>
  <si>
    <t>Leopard Licence Plate
Brown &amp; Black</t>
  </si>
  <si>
    <t>Leopard Licence Plate
Gray &amp; Black</t>
  </si>
  <si>
    <t>Leopard Licence Plate
Pink &amp; Black</t>
  </si>
  <si>
    <t>Leopard Licence Plate
Purple &amp; Black</t>
  </si>
  <si>
    <t>Leopard Licence Plate
Red &amp; Black</t>
  </si>
  <si>
    <t>LFPL-L1-BG</t>
  </si>
  <si>
    <t>LFPL-L1-GY</t>
  </si>
  <si>
    <t>LFPL-L1-PK</t>
  </si>
  <si>
    <t>LFPL-L1-PP</t>
  </si>
  <si>
    <t>LFPL-L1-RD</t>
  </si>
  <si>
    <t>840345102348</t>
  </si>
  <si>
    <t>840345102324</t>
  </si>
  <si>
    <t>840345102331</t>
  </si>
  <si>
    <t>840345102317</t>
  </si>
  <si>
    <t>840345102353</t>
  </si>
  <si>
    <t>Solid</t>
  </si>
  <si>
    <t>6pc Animal Print</t>
  </si>
  <si>
    <t>SCPS-P1B-PK</t>
  </si>
  <si>
    <t>840345103253</t>
  </si>
  <si>
    <t>SCPS-D1B-BG</t>
  </si>
  <si>
    <t>840345103260</t>
  </si>
  <si>
    <t>SCPS-C2B-WH</t>
  </si>
  <si>
    <t>840345103277</t>
  </si>
  <si>
    <t>SCPS-C1B-WH</t>
  </si>
  <si>
    <t>840345103284</t>
  </si>
  <si>
    <t>SCPS-M1B-BG</t>
  </si>
  <si>
    <t>840345103291</t>
  </si>
  <si>
    <t>SCPS-B1B-WH</t>
  </si>
  <si>
    <t>840345103307</t>
  </si>
  <si>
    <t>Pink Pig
6pc Set</t>
  </si>
  <si>
    <t>Beige Dog  
6pc Set</t>
  </si>
  <si>
    <t>White Cow  
6pc Set</t>
  </si>
  <si>
    <t>White Cat  
6pc Set</t>
  </si>
  <si>
    <t>Beige Monkey 
6pc Set</t>
  </si>
  <si>
    <t>Polar Bear  
6pc Set</t>
  </si>
  <si>
    <t>17pc Low Back
 Full Set</t>
  </si>
  <si>
    <t>6pc Low Back 
Buckets</t>
  </si>
  <si>
    <t>Solid Gray
Floor Mats</t>
  </si>
  <si>
    <t>840345101310</t>
  </si>
  <si>
    <t>WCKT-848-13-SL</t>
  </si>
  <si>
    <t>WCKT-842-14-SL</t>
  </si>
  <si>
    <t>Box with 
Instructions printed on back.</t>
  </si>
  <si>
    <t>Box with
Instructions printed on back.</t>
  </si>
  <si>
    <t>Contact Us</t>
  </si>
  <si>
    <t>Auto Accessories</t>
  </si>
  <si>
    <t>Pet Accessories</t>
  </si>
  <si>
    <t>Home, Garden &amp; Tools</t>
  </si>
  <si>
    <t>Misc</t>
  </si>
  <si>
    <t>Vehicle Covers</t>
  </si>
  <si>
    <t>Electronics</t>
  </si>
  <si>
    <t>Other</t>
  </si>
  <si>
    <t>Disposable Covers</t>
  </si>
  <si>
    <t>Limousine Covers</t>
  </si>
  <si>
    <t>Garden &amp; Tools</t>
  </si>
  <si>
    <t>Premium Choice</t>
  </si>
  <si>
    <t>Cable Lock Kit Set</t>
  </si>
  <si>
    <t>Home &amp; Kitchen</t>
  </si>
  <si>
    <t>Velour Leopard &amp; Zebra</t>
  </si>
  <si>
    <t>Grooming</t>
  </si>
  <si>
    <t>Portable Closet</t>
  </si>
  <si>
    <t>Shoe Rack</t>
  </si>
  <si>
    <t>Wine Tool Kit</t>
  </si>
  <si>
    <t>Embroidery</t>
  </si>
  <si>
    <t>Saddle Blanket</t>
  </si>
  <si>
    <t>Baby Car Seat</t>
  </si>
  <si>
    <t>Hub Caps</t>
  </si>
  <si>
    <t>Caliper Paint</t>
  </si>
  <si>
    <t>Fender Flares</t>
  </si>
  <si>
    <t>Engine Paint</t>
  </si>
  <si>
    <t>Struts Assembly</t>
  </si>
  <si>
    <t>1 Ply</t>
  </si>
  <si>
    <t>3 Ply</t>
  </si>
  <si>
    <t>4 Ply</t>
  </si>
  <si>
    <t>5 Ply</t>
  </si>
  <si>
    <t>Reflective</t>
  </si>
  <si>
    <t xml:space="preserve"> 6.4' x 3.94' x 2.59'</t>
  </si>
  <si>
    <t xml:space="preserve"> 6.82' x 3.94' x 2.79'</t>
  </si>
  <si>
    <t xml:space="preserve"> 7.15' x 3.94' x 2.79'</t>
  </si>
  <si>
    <t xml:space="preserve"> 8.23' x 3.94' x 2.79'</t>
  </si>
  <si>
    <t>8.86' x 4.69' x 4.59'</t>
  </si>
  <si>
    <t>11.42' x 3.61' x 3.84'</t>
  </si>
  <si>
    <t>12.63' x 4.59' x 3.87'</t>
  </si>
  <si>
    <t>14.11' x 4.59' x 4.27'</t>
  </si>
  <si>
    <t>15.75' x 4.59' x 4.43'</t>
  </si>
  <si>
    <t>17.06' x 4.59' x 4.43'</t>
  </si>
  <si>
    <t>18.37' x 4.59' x 4.43'</t>
  </si>
  <si>
    <t>19.85' x 4.69' x 4.43'</t>
  </si>
  <si>
    <t>bag</t>
  </si>
  <si>
    <t>Dust Cover
Indoor protection
Charcoal Gray</t>
  </si>
  <si>
    <t>Water Resistant
Soft inner fleece lining
Charcoal Gray</t>
  </si>
  <si>
    <t>Waterproof Material
Soft inner fleece lining
Charcoal Gray</t>
  </si>
  <si>
    <t>Reflective UV Cover
Silver</t>
  </si>
  <si>
    <t>Plastic Car Cover
Protects against dirt, 
paint, and natural pollutants</t>
  </si>
  <si>
    <t>Plastic Truck, Van, SUV Cover
Protects against dirt, 
paint, and natural pollutants</t>
  </si>
  <si>
    <t>22' x 12' x 4.43'</t>
  </si>
  <si>
    <t>24' x 16' x 4.59'</t>
  </si>
  <si>
    <t>Motorcycle 
Covers</t>
  </si>
  <si>
    <t>Truck, Van, SUV
Covers</t>
  </si>
  <si>
    <t>14.27' x 4.59' x 4.43'</t>
  </si>
  <si>
    <t>14.76' x 4.59' x 4.43'</t>
  </si>
  <si>
    <t>16.57' x 5.25' x 4.59'</t>
  </si>
  <si>
    <t>18.37' x 5.58' x 4.59'</t>
  </si>
  <si>
    <t>22.47' x 5.58' x 4.59'</t>
  </si>
  <si>
    <t>Cable Lock Kit</t>
  </si>
  <si>
    <t>Truck, Van, SUV Covers</t>
  </si>
  <si>
    <t>SPBT-S01-WH</t>
  </si>
  <si>
    <t>SPBT-S01-HP</t>
  </si>
  <si>
    <t>SPBT-S01-GN</t>
  </si>
  <si>
    <t>SPBT-S01-BL</t>
  </si>
  <si>
    <t>SPBT-S01-BK</t>
  </si>
  <si>
    <t>SPBT-S01-YW</t>
  </si>
  <si>
    <t>HPBT-S01-BK</t>
  </si>
  <si>
    <t>HPBT-S01-WH</t>
  </si>
  <si>
    <t>HPBT-S01-PK</t>
  </si>
  <si>
    <t>HPBT-S01-LT-BL</t>
  </si>
  <si>
    <t>HPBT-S01-YW</t>
  </si>
  <si>
    <t>HPBT-S01-RD</t>
  </si>
  <si>
    <t>RDSP-C01</t>
  </si>
  <si>
    <t>GCWS-PS2A-BK</t>
  </si>
  <si>
    <t>GCWS-PS3A-WH</t>
  </si>
  <si>
    <t>GCWS-PS3A-BK</t>
  </si>
  <si>
    <t>Bench</t>
  </si>
  <si>
    <t>PTST02-PLD-BL</t>
  </si>
  <si>
    <t>PTST02-PP</t>
  </si>
  <si>
    <t>PTST03-BK</t>
  </si>
  <si>
    <t>PTST03-NY-BL</t>
  </si>
  <si>
    <t>PTST03-PK</t>
  </si>
  <si>
    <t>PTST03-PLD-BL</t>
  </si>
  <si>
    <t>PTST03-PP</t>
  </si>
  <si>
    <t>PTST03-RD</t>
  </si>
  <si>
    <t>Embroidered
Seat Covers</t>
  </si>
  <si>
    <t>Hearts</t>
  </si>
  <si>
    <t>Flat Cloth</t>
  </si>
  <si>
    <t>Solid And Striped</t>
  </si>
  <si>
    <t>Heat Transferred 
Seat Covers</t>
  </si>
  <si>
    <t>Velour Zebra 
Seat Covers</t>
  </si>
  <si>
    <t>8pc
Bench</t>
  </si>
  <si>
    <t>Velour Leopard
Seat Covers</t>
  </si>
  <si>
    <t>'819918010328</t>
  </si>
  <si>
    <t>2pc Integrated 
Buckets</t>
  </si>
  <si>
    <t>6pc Low Back Buckets</t>
  </si>
  <si>
    <t>Printed
PU Seat Covers</t>
  </si>
  <si>
    <t>Wholesale Car Accessories Inc.</t>
  </si>
  <si>
    <t>Sales</t>
  </si>
  <si>
    <t>Credit Reference Inquiries</t>
  </si>
  <si>
    <t>Please fax Credit Reference inquiries to: 323-231-2814</t>
  </si>
  <si>
    <t>Billing or Payments</t>
  </si>
  <si>
    <t>Overnight Payments</t>
  </si>
  <si>
    <t>Customer Support</t>
  </si>
  <si>
    <t>Hours of Operation</t>
  </si>
  <si>
    <t>Purchasing Department / Vendor Inquiries</t>
  </si>
  <si>
    <t>salesinquiry@wholesalecaraccessories.com</t>
  </si>
  <si>
    <t xml:space="preserve">Monday – Friday
8:00AM – 7:00PM (Pacific Time)
</t>
  </si>
  <si>
    <t>customerservice@wholesalecaraccessories.com</t>
  </si>
  <si>
    <t>WCApurchasing@wholesalecaraccessories.com</t>
  </si>
  <si>
    <t>Union Bank
Attention: Lockbox #61377
2001 Saturn Street
Monterey Park, CA 91755</t>
  </si>
  <si>
    <t>WCAbilling@wholesalecaraccessories.com</t>
  </si>
  <si>
    <t>DF Style</t>
  </si>
  <si>
    <t>RPST01-271670</t>
  </si>
  <si>
    <t>RPST01-171505</t>
  </si>
  <si>
    <t>RPST01-171504</t>
  </si>
  <si>
    <t>RPST01-171679</t>
  </si>
  <si>
    <t>RPST01-171678</t>
  </si>
  <si>
    <t>RPST01-171681</t>
  </si>
  <si>
    <t>RPST01-171680</t>
  </si>
  <si>
    <t>RPST01-271681</t>
  </si>
  <si>
    <t>RPST01-271680</t>
  </si>
  <si>
    <t>RPST01-271679</t>
  </si>
  <si>
    <t>RPST01-271678</t>
  </si>
  <si>
    <t>RPST01-171989</t>
  </si>
  <si>
    <t>RPST01-171286R</t>
  </si>
  <si>
    <t>RPST01-171266</t>
  </si>
  <si>
    <t>RPST01-171292</t>
  </si>
  <si>
    <t>840345102850</t>
  </si>
  <si>
    <t>840345102867</t>
  </si>
  <si>
    <t>840345102874</t>
  </si>
  <si>
    <t>840345102881</t>
  </si>
  <si>
    <t>840345102898</t>
  </si>
  <si>
    <t>840345102904</t>
  </si>
  <si>
    <t>840345102911</t>
  </si>
  <si>
    <t>840345102928</t>
  </si>
  <si>
    <t>840345102935</t>
  </si>
  <si>
    <t>840345102942</t>
  </si>
  <si>
    <t>840345102959</t>
  </si>
  <si>
    <t>840345102966</t>
  </si>
  <si>
    <t>840345102980</t>
  </si>
  <si>
    <t>840345102997</t>
  </si>
  <si>
    <t>840345103000</t>
  </si>
  <si>
    <t>840345102973</t>
  </si>
  <si>
    <t>RPST01-171286L</t>
  </si>
  <si>
    <t>706cm x 247cm x 237cm</t>
  </si>
  <si>
    <t>650cm x 215cm x 205cm</t>
  </si>
  <si>
    <t>765cm x 215cm x 205cm</t>
  </si>
  <si>
    <t>640cm x 165cm x 155cm</t>
  </si>
  <si>
    <t>780cm x 200cm x 190cm</t>
  </si>
  <si>
    <t>760cm x 210cm x 130cm</t>
  </si>
  <si>
    <t>Strut
Monroe Number 271670</t>
  </si>
  <si>
    <t>Strut
Monroe Number 171505</t>
  </si>
  <si>
    <t>Strut
Monroe Number 171504</t>
  </si>
  <si>
    <t>Strut
Monroe Number 171679</t>
  </si>
  <si>
    <t>Strut
Monroe Number 171678</t>
  </si>
  <si>
    <t>Strut
Monroe Number 171681</t>
  </si>
  <si>
    <t>Strut
Monroe Number 171680</t>
  </si>
  <si>
    <t>Strut
Monroe Number 271681</t>
  </si>
  <si>
    <t>Strut
Monroe Number 271680</t>
  </si>
  <si>
    <t>Strut
Monroe Number 271679</t>
  </si>
  <si>
    <t>Strut
Monroe Number 271678</t>
  </si>
  <si>
    <t>Strut
Monroe Number 171989</t>
  </si>
  <si>
    <t>Strut
Monroe Number 171286L</t>
  </si>
  <si>
    <t>Strut
Monroe Number 171286R</t>
  </si>
  <si>
    <t>Strut
Monroe Number 171266</t>
  </si>
  <si>
    <t>Strut
Monroe Number 171292</t>
  </si>
  <si>
    <t>Struts
Assembly</t>
  </si>
  <si>
    <t>Bolts Style</t>
  </si>
  <si>
    <t>OE Style</t>
  </si>
  <si>
    <t>FF001-PP</t>
  </si>
  <si>
    <t>Chevrolet Silverado 99-06 (4pc)</t>
  </si>
  <si>
    <t>FF002-PP</t>
  </si>
  <si>
    <t>F. Flares Chevrolet / Silverado 88-98 (4pcs)</t>
  </si>
  <si>
    <t>FF003-PPTH</t>
  </si>
  <si>
    <t>Chevrolet Tahoe 2000-2006 (6pcs)</t>
  </si>
  <si>
    <t>FF003-PPYK</t>
  </si>
  <si>
    <t>GMC Yukon 2000-2006 (6pcs)</t>
  </si>
  <si>
    <t>FF005-PP</t>
  </si>
  <si>
    <t>F. Flares Ford/F-150, 04-08 (4pcs)</t>
  </si>
  <si>
    <t>FF006-PP</t>
  </si>
  <si>
    <t>F. Flares Dodge Ram 2500, 02-08</t>
  </si>
  <si>
    <t>FF008-PP</t>
  </si>
  <si>
    <t>Chevy Silverado 2007-2011+ Standard &amp; Long Bed</t>
  </si>
  <si>
    <t>FF008/SB-PP</t>
  </si>
  <si>
    <t>Chevy Silverado 2007-2011+ Short Bed (5.8')</t>
  </si>
  <si>
    <t>FF009-PP</t>
  </si>
  <si>
    <t>Dodge RAM 2500/3500 2009+ (Factory)</t>
  </si>
  <si>
    <t>FF010-PP</t>
  </si>
  <si>
    <t>Dodge RAM 1500 2009+ (Factory)</t>
  </si>
  <si>
    <t>FF011-PP</t>
  </si>
  <si>
    <t>GMC Sierra 1500/2500 2007-2013 (Factory)</t>
  </si>
  <si>
    <t>FF012-PP</t>
  </si>
  <si>
    <t>Ford F250 &amp; F350 Super Duty 1999-2007</t>
  </si>
  <si>
    <t>FF013-PP</t>
  </si>
  <si>
    <t>Ford F150 2009+ (Factory)</t>
  </si>
  <si>
    <t>FF014-PP</t>
  </si>
  <si>
    <t>Dodge RAM 1994-2001</t>
  </si>
  <si>
    <t>FF015-PP</t>
  </si>
  <si>
    <t>Ford Super Duty 2008-2010 **COMING SOON**</t>
  </si>
  <si>
    <t>Emblem</t>
  </si>
  <si>
    <t>Carpet</t>
  </si>
  <si>
    <t>Zebra, Leopard, Hawaiian</t>
  </si>
  <si>
    <t>8pc 
Bench</t>
  </si>
  <si>
    <t>Solid
Carpet Floor Mats</t>
  </si>
  <si>
    <t>Embroidered
Carpet Floor Mats</t>
  </si>
  <si>
    <t>Zebra, Leopard, Hawaiian
Carpet Floor Mats</t>
  </si>
  <si>
    <t>25' x 4.69' x 4.43'</t>
  </si>
  <si>
    <t>27' x 4.69' x 4.43'</t>
  </si>
  <si>
    <t>29' x 4.69' x 4.43'</t>
  </si>
  <si>
    <t>31' x 4.69' x 4.43'</t>
  </si>
  <si>
    <t>33' x 4.69' x 4.43'</t>
  </si>
  <si>
    <t>34' x 4.69' x 4.43'</t>
  </si>
  <si>
    <t>Zinc
License Plate Frames</t>
  </si>
  <si>
    <t>Plastic
License Plate Frames</t>
  </si>
  <si>
    <t>Solid 4pc
v2</t>
  </si>
  <si>
    <t>Embroidered
Steering Wheel Covers</t>
  </si>
  <si>
    <t>Flat Cloth
Steering Wheel Covers</t>
  </si>
  <si>
    <t>Premium Choice
Steering Wheel Covers</t>
  </si>
  <si>
    <t>"Wooden" Steering Wheel Cover
Beige</t>
  </si>
  <si>
    <t>05CWC</t>
  </si>
  <si>
    <t>PU Leather
Steering Wheel Covers</t>
  </si>
  <si>
    <t>Rainbow Zebra</t>
  </si>
  <si>
    <t>Cargo Rack</t>
  </si>
  <si>
    <t>Door Guards</t>
  </si>
  <si>
    <t>Solar Film</t>
  </si>
  <si>
    <t>Vacuum Cleaner</t>
  </si>
  <si>
    <t>Door Guard</t>
  </si>
  <si>
    <t>Vacuum</t>
  </si>
  <si>
    <t>Radios</t>
  </si>
  <si>
    <t>Shock Absorbers</t>
  </si>
  <si>
    <t>Body Paint</t>
  </si>
  <si>
    <t>Cover</t>
  </si>
  <si>
    <t>Baby Car Seat
Cover</t>
  </si>
  <si>
    <t>CCSS-01-SL</t>
  </si>
  <si>
    <t>840345101297</t>
  </si>
  <si>
    <t>Child Car Seat
Cover</t>
  </si>
  <si>
    <t>Pet Cages</t>
  </si>
  <si>
    <t>Cable Lock Set</t>
  </si>
  <si>
    <t>2 lbs.</t>
  </si>
  <si>
    <t>17pc Low Back Full Set</t>
  </si>
  <si>
    <t>2pc Integrated Buckets</t>
  </si>
  <si>
    <t>8pc Low Back Bench</t>
  </si>
  <si>
    <t xml:space="preserve">6pc Low Back Buckets </t>
  </si>
  <si>
    <t>8pc Bench</t>
  </si>
  <si>
    <t>Printed
Steering Wheel Covers</t>
  </si>
  <si>
    <t>Pet 
Backpacks</t>
  </si>
  <si>
    <t>SCSB2-GY</t>
  </si>
  <si>
    <t>Pet 
Auto Hammocks</t>
  </si>
  <si>
    <t>Ultra-Sonic Bark Control</t>
  </si>
  <si>
    <t>PTBC01-BK</t>
  </si>
  <si>
    <t>Ultra Sonic Bark Control
Black</t>
  </si>
  <si>
    <t>PTWF01-BL</t>
  </si>
  <si>
    <t>840345103215</t>
  </si>
  <si>
    <t>840345103222</t>
  </si>
  <si>
    <t>Water Fountain</t>
  </si>
  <si>
    <t>Wheel Trims</t>
  </si>
  <si>
    <t>Collars</t>
  </si>
  <si>
    <t>Harnesses</t>
  </si>
  <si>
    <t>Training</t>
  </si>
  <si>
    <t>Wine Kit</t>
  </si>
  <si>
    <t>WNKT01</t>
  </si>
  <si>
    <t>840345101853</t>
  </si>
  <si>
    <t>SRPL01-BK</t>
  </si>
  <si>
    <t>840345103239</t>
  </si>
  <si>
    <t>CLFS-AL01-GY</t>
  </si>
  <si>
    <t>840345103246</t>
  </si>
  <si>
    <t>Pet Collars</t>
  </si>
  <si>
    <t>Pet Training</t>
  </si>
  <si>
    <t>Pet  Harnesses</t>
  </si>
  <si>
    <t>Pet  Strollers</t>
  </si>
  <si>
    <t>Pet Beds</t>
  </si>
  <si>
    <t>Pet Feeders</t>
  </si>
  <si>
    <t>Pet Grooming</t>
  </si>
  <si>
    <t>APCP-BK</t>
  </si>
  <si>
    <t>APCP-BL</t>
  </si>
  <si>
    <t>APCP-FI</t>
  </si>
  <si>
    <t>APCP-GD</t>
  </si>
  <si>
    <t>APCP-GN</t>
  </si>
  <si>
    <t>APCP-OG</t>
  </si>
  <si>
    <t>APCP-PK</t>
  </si>
  <si>
    <t>APCP-PP</t>
  </si>
  <si>
    <t>APCP-RD</t>
  </si>
  <si>
    <t>APCP-SL</t>
  </si>
  <si>
    <t>APCP-TG</t>
  </si>
  <si>
    <t>APCP-WH</t>
  </si>
  <si>
    <t>APCP-WV</t>
  </si>
  <si>
    <t>APCP-YW</t>
  </si>
  <si>
    <t>Caliper Paint
Black</t>
  </si>
  <si>
    <t>Caliper Paint
Blue</t>
  </si>
  <si>
    <t>Caliper Paint
Limited Fire</t>
  </si>
  <si>
    <t>Caliper Paint
Gold</t>
  </si>
  <si>
    <t>Caliper Paint
Green</t>
  </si>
  <si>
    <t>Caliper Paint
Orange</t>
  </si>
  <si>
    <t>Caliper Paint
Pink</t>
  </si>
  <si>
    <t>Caliper Paint
Purple</t>
  </si>
  <si>
    <t>Caliper Paint
Red</t>
  </si>
  <si>
    <t>Caliper Paint
Silver</t>
  </si>
  <si>
    <t>Caliper Paint
Limited Tungsten</t>
  </si>
  <si>
    <t>Caliper Paint
White</t>
  </si>
  <si>
    <t>Caliper Paint
Limited Windveil</t>
  </si>
  <si>
    <t>Caliper Paint
Yellow</t>
  </si>
  <si>
    <t>Engine Paint
Black</t>
  </si>
  <si>
    <t>Engine Paint
Blue</t>
  </si>
  <si>
    <t>Engine Paint
Limited Fire</t>
  </si>
  <si>
    <t>Engine Paint
Limited Grabber Orange</t>
  </si>
  <si>
    <t>Engine Paint
Gold</t>
  </si>
  <si>
    <t>Engine Paint
Green</t>
  </si>
  <si>
    <t>Engine Paint
Limited Legend</t>
  </si>
  <si>
    <t>Engine Paint
Orange</t>
  </si>
  <si>
    <t>Engine Paint
Pink</t>
  </si>
  <si>
    <t>Engine Paint
Purple</t>
  </si>
  <si>
    <t>Engine Paint
Red</t>
  </si>
  <si>
    <t>Engine Paint
Silver</t>
  </si>
  <si>
    <t>Engine Paint
Limited Torch</t>
  </si>
  <si>
    <t>Engine Paint
Limited Tungsten</t>
  </si>
  <si>
    <t>Engine Paint
Limited Vista</t>
  </si>
  <si>
    <t>Engine Paint
White</t>
  </si>
  <si>
    <t>Engine Paint
Limited Windveil</t>
  </si>
  <si>
    <t>Engine Paint
Yellow</t>
  </si>
  <si>
    <t>Printed Emblem 
Seat Covers</t>
  </si>
  <si>
    <t>SCFC-C1A-00</t>
  </si>
  <si>
    <t>SCFC-C1B-00</t>
  </si>
  <si>
    <t>SCFC-C1C-00</t>
  </si>
  <si>
    <t>SCFC-C1D-00</t>
  </si>
  <si>
    <t>California Seat Cover Set
17pc</t>
  </si>
  <si>
    <t>California Seat Cover Set
6pc</t>
  </si>
  <si>
    <t>California Seat Cover Set
2pc</t>
  </si>
  <si>
    <t>California Seat Cover Set
8pc</t>
  </si>
  <si>
    <t>840345100054</t>
  </si>
  <si>
    <t>840345100061</t>
  </si>
  <si>
    <t>840345100078</t>
  </si>
  <si>
    <t>840345100085</t>
  </si>
  <si>
    <t>APEP-BK</t>
  </si>
  <si>
    <t>APEP-BL</t>
  </si>
  <si>
    <t>APEP-FI</t>
  </si>
  <si>
    <t>APEP-GB</t>
  </si>
  <si>
    <t>APEP-GD</t>
  </si>
  <si>
    <t>APEP-GN</t>
  </si>
  <si>
    <t>APEP-LG</t>
  </si>
  <si>
    <t>APEP-OG</t>
  </si>
  <si>
    <t>APEP-PK</t>
  </si>
  <si>
    <t>APEP-PP</t>
  </si>
  <si>
    <t>APEP-RD</t>
  </si>
  <si>
    <t>APEP-SL</t>
  </si>
  <si>
    <t>APEP-TC</t>
  </si>
  <si>
    <t>APEP-TG</t>
  </si>
  <si>
    <t>APEP-VA</t>
  </si>
  <si>
    <t>APEP-WH</t>
  </si>
  <si>
    <t>APEP-WV</t>
  </si>
  <si>
    <t>APEP-YW</t>
  </si>
  <si>
    <t>Auto Hammocks</t>
  </si>
  <si>
    <t>17pc Low Back Plaid Full Set</t>
  </si>
  <si>
    <t>6pc Low Back Plaid Buckets</t>
  </si>
  <si>
    <t>2pc Integrated Plaid Buckets</t>
  </si>
  <si>
    <t>8pc Low Back Plaid Bench</t>
  </si>
  <si>
    <t>819918018065</t>
  </si>
  <si>
    <t>819918018256</t>
  </si>
  <si>
    <t>819918018270</t>
  </si>
  <si>
    <t>819918018416</t>
  </si>
  <si>
    <t>819918019277</t>
  </si>
  <si>
    <t>840345100030</t>
  </si>
  <si>
    <t>SWFE-H02-00</t>
  </si>
  <si>
    <t>SWFE-H01-00</t>
  </si>
  <si>
    <t>SWFE-L02-00</t>
  </si>
  <si>
    <t>SWFE-B01-00</t>
  </si>
  <si>
    <t>SWFE-B02-00</t>
  </si>
  <si>
    <t xml:space="preserve">SWFE-L01-00 </t>
  </si>
  <si>
    <t>SWFE-D01-00</t>
  </si>
  <si>
    <t>Dolphin Steering Wheel Set
Purple</t>
  </si>
  <si>
    <t>Red Stallion Steering Wheel Set
Red</t>
  </si>
  <si>
    <t>Carbon</t>
  </si>
  <si>
    <t>LFPL-S2-CN</t>
  </si>
  <si>
    <t>840345102447</t>
  </si>
  <si>
    <t>Plastic Licence Plate
Carbon Black</t>
  </si>
  <si>
    <t>Travel</t>
  </si>
  <si>
    <t>Outdoors</t>
  </si>
  <si>
    <t>Indoors</t>
  </si>
  <si>
    <t>Hubcaps</t>
  </si>
  <si>
    <t>Velour Leopard &amp; Zebra
Steering Wheel Covers</t>
  </si>
  <si>
    <t>5.25 lbs.</t>
  </si>
  <si>
    <t>3.45 lbs.</t>
  </si>
  <si>
    <t>7.5 lbs.</t>
  </si>
  <si>
    <t>3.25 lbs.</t>
  </si>
  <si>
    <t>3.4 lbs.</t>
  </si>
  <si>
    <t>3.15 lbs.</t>
  </si>
  <si>
    <t>3.05 lbs.</t>
  </si>
  <si>
    <t>2.85 lbs.</t>
  </si>
  <si>
    <t>1.6 lbs.</t>
  </si>
  <si>
    <t>1.45 lbs.</t>
  </si>
  <si>
    <t>1.3 lbs.</t>
  </si>
  <si>
    <t>2.55 lbs.</t>
  </si>
  <si>
    <t>4.8 lbs.</t>
  </si>
  <si>
    <t>6 lbs.</t>
  </si>
  <si>
    <t>1.15 lbs.</t>
  </si>
  <si>
    <t>1.85 lbs.</t>
  </si>
  <si>
    <t>2.35 lbs.</t>
  </si>
  <si>
    <t>2.05 lbs.</t>
  </si>
  <si>
    <t>4.7 lbs.</t>
  </si>
  <si>
    <t>0.85 lbs</t>
  </si>
  <si>
    <t>0.7 lbs.</t>
  </si>
  <si>
    <t>3.2 lbs</t>
  </si>
  <si>
    <t>3.5 lbs</t>
  </si>
  <si>
    <t>3.95 lbs.</t>
  </si>
  <si>
    <t>4.4 lbs.</t>
  </si>
  <si>
    <t>44 lbs.</t>
  </si>
  <si>
    <t>Plastic zipper case.
Instructions included.</t>
  </si>
  <si>
    <t>38 lbs.</t>
  </si>
  <si>
    <t>Backpacks</t>
  </si>
  <si>
    <t>4.15 lbs.</t>
  </si>
  <si>
    <t>3.55 lbs.</t>
  </si>
  <si>
    <t>11.35 lbs.</t>
  </si>
  <si>
    <t>13.75 lbs.</t>
  </si>
  <si>
    <t>7.65 lbs.</t>
  </si>
  <si>
    <t>28.6 lbs.</t>
  </si>
  <si>
    <t>.55 lbs.</t>
  </si>
  <si>
    <t>1.1 lbs.</t>
  </si>
  <si>
    <t>.5 lbs.</t>
  </si>
  <si>
    <t>Wire Cages</t>
  </si>
  <si>
    <t>Wire Pens</t>
  </si>
  <si>
    <t>Bolts Style
Fender Flares</t>
  </si>
  <si>
    <t>Polyester
Pet  Playpens</t>
  </si>
  <si>
    <t>Metal
Pet  Playpens</t>
  </si>
  <si>
    <t>Polyester Playpens</t>
  </si>
  <si>
    <t>819918019345</t>
  </si>
  <si>
    <t>840345100757</t>
  </si>
  <si>
    <t>CFVS03-6060</t>
  </si>
  <si>
    <t>PTPB-01-BK</t>
  </si>
  <si>
    <t>840345101273</t>
  </si>
  <si>
    <t>PTPB-01-BL</t>
  </si>
  <si>
    <t>PTPB-01-GN</t>
  </si>
  <si>
    <t>PTPB-01-PK</t>
  </si>
  <si>
    <t>840345103406</t>
  </si>
  <si>
    <t>840345103413</t>
  </si>
  <si>
    <t>840345103420</t>
  </si>
  <si>
    <t>CLFS-AL01-BL</t>
  </si>
  <si>
    <t>Zebra Steering Wheel Cover Set
Hot Pink &amp; Black</t>
  </si>
  <si>
    <t>819918012278</t>
  </si>
  <si>
    <t>SWVE-Z1-HP</t>
  </si>
  <si>
    <t>Carbon Fiber</t>
  </si>
  <si>
    <t>SWRB-C1-BK</t>
  </si>
  <si>
    <t>840345103444</t>
  </si>
  <si>
    <t>Carbon Fiber Steering Wheel Cover
Black</t>
  </si>
  <si>
    <t>CRBT-01-BK</t>
  </si>
  <si>
    <t>840345103451</t>
  </si>
  <si>
    <t>SWPU-S2-WH</t>
  </si>
  <si>
    <t>840345103475</t>
  </si>
  <si>
    <t>Rainbow Zebra Seat Cover Set
17pc</t>
  </si>
  <si>
    <t>Rainbow Zebra Seat Cover Set
6pc</t>
  </si>
  <si>
    <t>Rainbow Zebra Seat Cover Set
2pc</t>
  </si>
  <si>
    <t>Rainbow Zebra Seat Cover Set
8pc</t>
  </si>
  <si>
    <t>SCFC-Z1A-RB</t>
  </si>
  <si>
    <t>SCFC-Z1B-RB</t>
  </si>
  <si>
    <t>SCFC-Z1C-RB</t>
  </si>
  <si>
    <t>SCFC-Z1D-RB</t>
  </si>
  <si>
    <t>819918019215</t>
  </si>
  <si>
    <t>819918019239</t>
  </si>
  <si>
    <t>819918019222</t>
  </si>
  <si>
    <t>819918019246</t>
  </si>
  <si>
    <t>Wild Designs
Seat Covers</t>
  </si>
  <si>
    <t>Wild Designs</t>
  </si>
  <si>
    <t>RPST01-171291L</t>
  </si>
  <si>
    <t>840345103062</t>
  </si>
  <si>
    <t xml:space="preserve">Strut
Monroe Number 171291L </t>
  </si>
  <si>
    <t>RPST01-171291R</t>
  </si>
  <si>
    <t>840345103079</t>
  </si>
  <si>
    <t xml:space="preserve">Strut
Monroe Number 171291R </t>
  </si>
  <si>
    <t>RPST01-171369</t>
  </si>
  <si>
    <t>840345103130</t>
  </si>
  <si>
    <t xml:space="preserve">Strut
Monroe Number 171369 </t>
  </si>
  <si>
    <t>RPST01-171370</t>
  </si>
  <si>
    <t>840345103147</t>
  </si>
  <si>
    <t xml:space="preserve">Strut
Monroe Number 171370 </t>
  </si>
  <si>
    <t>RPST01-171426</t>
  </si>
  <si>
    <t>840345103208</t>
  </si>
  <si>
    <t xml:space="preserve">Strut
Monroe Number 171426 </t>
  </si>
  <si>
    <t>RPST01-171427</t>
  </si>
  <si>
    <t>840345103192</t>
  </si>
  <si>
    <t xml:space="preserve">Strut
Monroe Number 171427 </t>
  </si>
  <si>
    <t>RPST01-171433</t>
  </si>
  <si>
    <t>840345103161</t>
  </si>
  <si>
    <t xml:space="preserve">Strut
Monroe Number 171433 </t>
  </si>
  <si>
    <t>RPST01-171434</t>
  </si>
  <si>
    <t>840345103154</t>
  </si>
  <si>
    <t xml:space="preserve">Strut
Monroe Number 171434 </t>
  </si>
  <si>
    <t>RPST01-171593</t>
  </si>
  <si>
    <t>840345103123</t>
  </si>
  <si>
    <t xml:space="preserve">Strut
Monroe Number 171593 </t>
  </si>
  <si>
    <t>RPST01-171672</t>
  </si>
  <si>
    <t>840345103017</t>
  </si>
  <si>
    <t xml:space="preserve">Strut
Monroe Number 171672 </t>
  </si>
  <si>
    <t>RPST01-171945</t>
  </si>
  <si>
    <t>840345103086</t>
  </si>
  <si>
    <t xml:space="preserve">Strut
Monroe Number 171945 </t>
  </si>
  <si>
    <t>RPST01-171946</t>
  </si>
  <si>
    <t>840345103093</t>
  </si>
  <si>
    <t xml:space="preserve">Strut
Monroe Number 171946 </t>
  </si>
  <si>
    <t>RPST01-171953</t>
  </si>
  <si>
    <t>840345103024</t>
  </si>
  <si>
    <t xml:space="preserve">Strut
Monroe Number 171953 </t>
  </si>
  <si>
    <t>RPST01-171954</t>
  </si>
  <si>
    <t>840345103031</t>
  </si>
  <si>
    <t xml:space="preserve">Strut
Monroe Number 171954 </t>
  </si>
  <si>
    <t>RPST01-172179L</t>
  </si>
  <si>
    <t>840345103109</t>
  </si>
  <si>
    <t xml:space="preserve">Strut
Monroe Number 172179L </t>
  </si>
  <si>
    <t>RPST01-172179R</t>
  </si>
  <si>
    <t>840345103116</t>
  </si>
  <si>
    <t xml:space="preserve">Strut
Monroe Number 172179R </t>
  </si>
  <si>
    <t>RPST01-172199</t>
  </si>
  <si>
    <t>840345103185</t>
  </si>
  <si>
    <t xml:space="preserve">Strut
Monroe Number 172199 </t>
  </si>
  <si>
    <t>RPST01-172200</t>
  </si>
  <si>
    <t>840345103178</t>
  </si>
  <si>
    <t xml:space="preserve">Strut
Monroe Number 172200 </t>
  </si>
  <si>
    <t>RPST01-271951</t>
  </si>
  <si>
    <t>840345103048</t>
  </si>
  <si>
    <t xml:space="preserve">Strut
Monroe Number 271951 </t>
  </si>
  <si>
    <t>RPST01-271952</t>
  </si>
  <si>
    <t>840345103055</t>
  </si>
  <si>
    <t xml:space="preserve">Strut
Monroe Number 271952 </t>
  </si>
  <si>
    <t>18 lbs.</t>
  </si>
  <si>
    <t>16 lbs.</t>
  </si>
  <si>
    <t xml:space="preserve">13.25 lbs. </t>
  </si>
  <si>
    <t>28.5 lbs.</t>
  </si>
  <si>
    <t>25.4 lbs</t>
  </si>
  <si>
    <t>25.4 lbs.</t>
  </si>
  <si>
    <t>26.5 lbs.</t>
  </si>
  <si>
    <t>17 lbs.</t>
  </si>
  <si>
    <t>24.2 lbs.</t>
  </si>
  <si>
    <t>22 lbs.</t>
  </si>
  <si>
    <t>24 lbs.</t>
  </si>
  <si>
    <t xml:space="preserve">17 lbs. </t>
  </si>
  <si>
    <t>21.3 lbs.</t>
  </si>
  <si>
    <t>21.5 lbs.</t>
  </si>
  <si>
    <t xml:space="preserve">20 lbs. </t>
  </si>
  <si>
    <t>"H" Stripe
Mesh Seat Covers</t>
  </si>
  <si>
    <t>SCFC-S21A-BK</t>
  </si>
  <si>
    <t>840345103482</t>
  </si>
  <si>
    <t>SCFC-S22A-GY</t>
  </si>
  <si>
    <t>840345103499</t>
  </si>
  <si>
    <t>SCFC-S22A-BL</t>
  </si>
  <si>
    <t>840345103505</t>
  </si>
  <si>
    <t>SCFC-S22A-RD</t>
  </si>
  <si>
    <t>840345103512</t>
  </si>
  <si>
    <t>Black w/ Blue
17pc Set.</t>
  </si>
  <si>
    <t>Black w/ Gray 
17pc Set.</t>
  </si>
  <si>
    <t>Black w/ Red
17pc Set.</t>
  </si>
  <si>
    <t xml:space="preserve">17pc Low Back
 Full Set </t>
  </si>
  <si>
    <t>6pc Low Back
 Buckets</t>
  </si>
  <si>
    <t>2pc Integrated
 Buckets</t>
  </si>
  <si>
    <t>SCFC-S21B-BK</t>
  </si>
  <si>
    <t>840345103543</t>
  </si>
  <si>
    <t>SCFC-S22B-BL</t>
  </si>
  <si>
    <t>840345103550</t>
  </si>
  <si>
    <t>SCFC-S22B-GY</t>
  </si>
  <si>
    <t>840345103536</t>
  </si>
  <si>
    <t>SCFC-S22B-RD</t>
  </si>
  <si>
    <t>840345103529</t>
  </si>
  <si>
    <t>Solid Black
6pc set.</t>
  </si>
  <si>
    <t>Black w/ Blue
6pc set.</t>
  </si>
  <si>
    <t>Black w/ Gray
6pc set.</t>
  </si>
  <si>
    <t>Black w/ Red  
6pc set.</t>
  </si>
  <si>
    <t>SCFC-S21C-BK</t>
  </si>
  <si>
    <t>840345103567</t>
  </si>
  <si>
    <t>SCFC-S22C-BL</t>
  </si>
  <si>
    <t>840345103581</t>
  </si>
  <si>
    <t>SCFC-S22C-GY</t>
  </si>
  <si>
    <t>840345103574</t>
  </si>
  <si>
    <t>SCFC-S22C-RD</t>
  </si>
  <si>
    <t>840345103598</t>
  </si>
  <si>
    <t xml:space="preserve">Solid Black
2pc Set. </t>
  </si>
  <si>
    <t>Black w/ Blue
2pc Set.</t>
  </si>
  <si>
    <t>Black w/ Gray 
2pc Set.</t>
  </si>
  <si>
    <t>Black w/ Red
2pc Set.</t>
  </si>
  <si>
    <t>"Y" Stripe
Mesh Seat Covers</t>
  </si>
  <si>
    <t>Wide Stripe
Mesh Seat Covers</t>
  </si>
  <si>
    <t>SCFC-S31A-BK</t>
  </si>
  <si>
    <t>840345103604</t>
  </si>
  <si>
    <t>SCFC-S32A-GY</t>
  </si>
  <si>
    <t>840345103611</t>
  </si>
  <si>
    <t>SCFC-S32A-BL</t>
  </si>
  <si>
    <t>840345103628</t>
  </si>
  <si>
    <t>SCFC-S32A-RD</t>
  </si>
  <si>
    <t>840345103635</t>
  </si>
  <si>
    <t>SCFC-S31B-BK</t>
  </si>
  <si>
    <t>840345103642</t>
  </si>
  <si>
    <t>SCFC-S32B-BL</t>
  </si>
  <si>
    <t>840345103666</t>
  </si>
  <si>
    <t>SCFC-S32B-GY</t>
  </si>
  <si>
    <t>840345103659</t>
  </si>
  <si>
    <t>SCFC-S32B-RD</t>
  </si>
  <si>
    <t>840345103673</t>
  </si>
  <si>
    <t>SCFC-S31C-BK</t>
  </si>
  <si>
    <t>840345103758</t>
  </si>
  <si>
    <t>SCFC-S32C-GY</t>
  </si>
  <si>
    <t>840345103680</t>
  </si>
  <si>
    <t>SCFC-S32C-BL</t>
  </si>
  <si>
    <t>840345103697</t>
  </si>
  <si>
    <t>SCFC-S32C-RD</t>
  </si>
  <si>
    <t>840345103703</t>
  </si>
  <si>
    <t>Broken Stripe
Mesh Seat Covers</t>
  </si>
  <si>
    <t>SCFC-S41A-BK</t>
  </si>
  <si>
    <t>840345103710</t>
  </si>
  <si>
    <t>SCFC-S42A-BL</t>
  </si>
  <si>
    <t>840345103734</t>
  </si>
  <si>
    <t>SCFC-S42A-GY</t>
  </si>
  <si>
    <t>840345103727</t>
  </si>
  <si>
    <t>SCFC-S42A-RD</t>
  </si>
  <si>
    <t>840345103741</t>
  </si>
  <si>
    <t>SCFC-S41B-BK</t>
  </si>
  <si>
    <t>840345103765</t>
  </si>
  <si>
    <t>SCFC-S42B-GY</t>
  </si>
  <si>
    <t>840345103772</t>
  </si>
  <si>
    <t>SCFC-S42B-BL</t>
  </si>
  <si>
    <t>840345103789</t>
  </si>
  <si>
    <t>SCFC-S42B-RD</t>
  </si>
  <si>
    <t>840345103796</t>
  </si>
  <si>
    <t>SCFC-S41C-BK</t>
  </si>
  <si>
    <t>840345103802</t>
  </si>
  <si>
    <t>SCFC-S42C-GY</t>
  </si>
  <si>
    <t>840345103819</t>
  </si>
  <si>
    <t>SCFC-S42C-BL</t>
  </si>
  <si>
    <t>840345103826</t>
  </si>
  <si>
    <t>SCFC-S42C-RD</t>
  </si>
  <si>
    <t>840345103833</t>
  </si>
  <si>
    <t>Original
Mesh Seat Covers</t>
  </si>
  <si>
    <t>SCFC-S51A-BK</t>
  </si>
  <si>
    <t>840345103840</t>
  </si>
  <si>
    <t>SCFC-S52A-BL</t>
  </si>
  <si>
    <t>840345103864</t>
  </si>
  <si>
    <t>SCFC-S52A-GY</t>
  </si>
  <si>
    <t>840345103857</t>
  </si>
  <si>
    <t>SCFC-S52A-RD</t>
  </si>
  <si>
    <t>840345103871</t>
  </si>
  <si>
    <t>SCFC-S51B-BK</t>
  </si>
  <si>
    <t>840345103888</t>
  </si>
  <si>
    <t>SCFC-S52B-BL</t>
  </si>
  <si>
    <t>840345103901</t>
  </si>
  <si>
    <t>SCFC-S52B-GY</t>
  </si>
  <si>
    <t>840345103895</t>
  </si>
  <si>
    <t>SCFC-S52B-RD</t>
  </si>
  <si>
    <t>840345103918</t>
  </si>
  <si>
    <t>SCFC-S51C-BK</t>
  </si>
  <si>
    <t>840345103925</t>
  </si>
  <si>
    <t>SCFC-S52C-BL</t>
  </si>
  <si>
    <t>840345103949</t>
  </si>
  <si>
    <t>SCFC-S52C-GY</t>
  </si>
  <si>
    <t>840345103932</t>
  </si>
  <si>
    <t>SCFC-S52C-RD</t>
  </si>
  <si>
    <t>840345103956</t>
  </si>
  <si>
    <t>SCFC-S61E-BK</t>
  </si>
  <si>
    <t>840345103963</t>
  </si>
  <si>
    <t>SCFC-S62E-GY</t>
  </si>
  <si>
    <t>840345103970</t>
  </si>
  <si>
    <t>SCFC-S62E-BL</t>
  </si>
  <si>
    <t>840345103987</t>
  </si>
  <si>
    <t>SCFC-S62E-RD</t>
  </si>
  <si>
    <t>840345103994</t>
  </si>
  <si>
    <t>Integrated + Bench
Mesh Seat Covers</t>
  </si>
  <si>
    <t>Solid Black. 
4pc Set.</t>
  </si>
  <si>
    <t>Black w/ Blue
4pc Set.</t>
  </si>
  <si>
    <t>Black w/ Gray 
4pc Set.</t>
  </si>
  <si>
    <t>Black w/ Red
4pc Set.</t>
  </si>
  <si>
    <t>*2 1pc Front Covers
*1 2pc Bench Cover</t>
  </si>
  <si>
    <t>Original</t>
  </si>
  <si>
    <t>17pc Hawaiian Full Set Low Back</t>
  </si>
  <si>
    <t>Broken Stripe</t>
  </si>
  <si>
    <t>"H" Stripe</t>
  </si>
  <si>
    <t>Itegrated + Bench</t>
  </si>
  <si>
    <t>Wide Stripe</t>
  </si>
  <si>
    <t>Heat Transferred</t>
  </si>
  <si>
    <t>"Y" Stripe</t>
  </si>
  <si>
    <t>Lug Nut Covers</t>
  </si>
  <si>
    <t>Wheel Accessories</t>
  </si>
  <si>
    <t>17mm</t>
  </si>
  <si>
    <t>19mm</t>
  </si>
  <si>
    <t>PCS per Set</t>
  </si>
  <si>
    <t>4 Wheel v1</t>
  </si>
  <si>
    <t>3 Wheel v1</t>
  </si>
  <si>
    <t>Twin</t>
  </si>
  <si>
    <t>3 Wheel v2</t>
  </si>
  <si>
    <t>PTST05-BK</t>
  </si>
  <si>
    <t>PTST05-PK</t>
  </si>
  <si>
    <t>840345104045</t>
  </si>
  <si>
    <t>840345104038</t>
  </si>
  <si>
    <t>PTST04-BK</t>
  </si>
  <si>
    <t>PTST04-PK</t>
  </si>
  <si>
    <t>840345104021</t>
  </si>
  <si>
    <t>840345104014</t>
  </si>
  <si>
    <t>840345104052</t>
  </si>
  <si>
    <t>840345104069</t>
  </si>
  <si>
    <t>840345104076</t>
  </si>
  <si>
    <t>840345104083</t>
  </si>
  <si>
    <t>2 oz.</t>
  </si>
  <si>
    <t>LNCR01-17-BK</t>
  </si>
  <si>
    <t>LNCR01-17-CH</t>
  </si>
  <si>
    <t>LNCR01-19-BK</t>
  </si>
  <si>
    <t>LNCR01-19-CH</t>
  </si>
  <si>
    <t>Animal Traps</t>
  </si>
  <si>
    <t>Traps</t>
  </si>
  <si>
    <t>ATCG01-12-32</t>
  </si>
  <si>
    <t>840345104090</t>
  </si>
  <si>
    <t>Animal Trap Cage</t>
  </si>
  <si>
    <t>10" x 12" x 32"</t>
  </si>
  <si>
    <t>7" x 7" x 24"</t>
  </si>
  <si>
    <t>840345104106</t>
  </si>
  <si>
    <t>ATCG01-07-24</t>
  </si>
  <si>
    <t>7lbs 13oz</t>
  </si>
  <si>
    <t>3lbs 4oz</t>
  </si>
  <si>
    <t>WCPL-032-SL</t>
  </si>
  <si>
    <t>Genuine Leather
Steering Wheel Covers</t>
  </si>
  <si>
    <t>v11</t>
  </si>
  <si>
    <t>v12</t>
  </si>
  <si>
    <t>v13</t>
  </si>
  <si>
    <t>v15</t>
  </si>
  <si>
    <t>v16</t>
  </si>
  <si>
    <t>v17</t>
  </si>
  <si>
    <t>v18</t>
  </si>
  <si>
    <t>v19</t>
  </si>
  <si>
    <t>v20</t>
  </si>
  <si>
    <t>v21</t>
  </si>
  <si>
    <t>v22</t>
  </si>
  <si>
    <t>v23</t>
  </si>
  <si>
    <t>v24</t>
  </si>
  <si>
    <t xml:space="preserve">*1 Steering Wheel </t>
  </si>
  <si>
    <t>SWGL-11-BG</t>
  </si>
  <si>
    <t>840345104144</t>
  </si>
  <si>
    <t>SWGL-11-BK</t>
  </si>
  <si>
    <t>840345104120</t>
  </si>
  <si>
    <t>SWGL-11-GY</t>
  </si>
  <si>
    <t>840345104137</t>
  </si>
  <si>
    <t>SWGL-11-RD</t>
  </si>
  <si>
    <t>840345104151</t>
  </si>
  <si>
    <t>SWGL-12-BG</t>
  </si>
  <si>
    <t>840345104182</t>
  </si>
  <si>
    <t>SWGL-12-BK</t>
  </si>
  <si>
    <t>840345104168</t>
  </si>
  <si>
    <t>SWGL-12-GY</t>
  </si>
  <si>
    <t>840345104175</t>
  </si>
  <si>
    <t>SWGL-13-BG</t>
  </si>
  <si>
    <t>840345104212</t>
  </si>
  <si>
    <t>SWGL-13-BK</t>
  </si>
  <si>
    <t>840345104199</t>
  </si>
  <si>
    <t>SWGL-13-GY</t>
  </si>
  <si>
    <t>840345104205</t>
  </si>
  <si>
    <t>SWGL-15-BG</t>
  </si>
  <si>
    <t>840345104243</t>
  </si>
  <si>
    <t>SWGL-15-BK</t>
  </si>
  <si>
    <t>840345104229</t>
  </si>
  <si>
    <t>SWGL-15-GY</t>
  </si>
  <si>
    <t>840345104236</t>
  </si>
  <si>
    <t>SWGL-16-BG</t>
  </si>
  <si>
    <t>840345104274</t>
  </si>
  <si>
    <t>SWGL-16-BK</t>
  </si>
  <si>
    <t>840345104250</t>
  </si>
  <si>
    <t>SWGL-16-GY</t>
  </si>
  <si>
    <t>840345104267</t>
  </si>
  <si>
    <t>SWGL-17-BG</t>
  </si>
  <si>
    <t>840345104304</t>
  </si>
  <si>
    <t>SWGL-17-BK</t>
  </si>
  <si>
    <t>840345104281</t>
  </si>
  <si>
    <t>SWGL-17-GY</t>
  </si>
  <si>
    <t>840345104298</t>
  </si>
  <si>
    <t>SWGL-18-BG</t>
  </si>
  <si>
    <t>840345104335</t>
  </si>
  <si>
    <t>SWGL-18-BK</t>
  </si>
  <si>
    <t>840345104311</t>
  </si>
  <si>
    <t>SWGL-18-GY</t>
  </si>
  <si>
    <t>840345104328</t>
  </si>
  <si>
    <t>SWGL-19-BG</t>
  </si>
  <si>
    <t>840345104366</t>
  </si>
  <si>
    <t>SWGL-19-BK</t>
  </si>
  <si>
    <t>840345104342</t>
  </si>
  <si>
    <t>SWGL-19-GY</t>
  </si>
  <si>
    <t>840345104359</t>
  </si>
  <si>
    <t>SWGL-20-BG</t>
  </si>
  <si>
    <t>840345104397</t>
  </si>
  <si>
    <t>SWGL-20-BK</t>
  </si>
  <si>
    <t>840345104373</t>
  </si>
  <si>
    <t>SWGL-20-GY</t>
  </si>
  <si>
    <t>840345104380</t>
  </si>
  <si>
    <t>SWGL-21-BG</t>
  </si>
  <si>
    <t>840345104427</t>
  </si>
  <si>
    <t>SWGL-21-BK</t>
  </si>
  <si>
    <t>840345104403</t>
  </si>
  <si>
    <t>SWGL-21-GY</t>
  </si>
  <si>
    <t>840345104410</t>
  </si>
  <si>
    <t>SWGL-22-BG</t>
  </si>
  <si>
    <t>840345104465</t>
  </si>
  <si>
    <t>SWGL-22-BK</t>
  </si>
  <si>
    <t>840345104434</t>
  </si>
  <si>
    <t>SWGL-22-GY</t>
  </si>
  <si>
    <t>840345104441</t>
  </si>
  <si>
    <t>SWGL-22-RD</t>
  </si>
  <si>
    <t>840345104458</t>
  </si>
  <si>
    <t>SWGL-23-BG</t>
  </si>
  <si>
    <t>840345104496</t>
  </si>
  <si>
    <t>SWGL-23-BK</t>
  </si>
  <si>
    <t>840345104472</t>
  </si>
  <si>
    <t>SWGL-23-GY</t>
  </si>
  <si>
    <t>840345104489</t>
  </si>
  <si>
    <t>SWGL-24-BG</t>
  </si>
  <si>
    <t>840345104526</t>
  </si>
  <si>
    <t>SWGL-24-BK</t>
  </si>
  <si>
    <t>840345104502</t>
  </si>
  <si>
    <t>SWGL-24-GY</t>
  </si>
  <si>
    <t>840345104519</t>
  </si>
  <si>
    <t>Steering Wheel Cover 
Beige</t>
  </si>
  <si>
    <t>Steering Wheel Cover
Black</t>
  </si>
  <si>
    <t>Steering Wheel Cover 
Gray</t>
  </si>
  <si>
    <t>Steering Wheel Cover
Red</t>
  </si>
  <si>
    <t>840345104588</t>
  </si>
  <si>
    <t>Microfiber Cloths</t>
  </si>
  <si>
    <t>Pet Cloth Crates</t>
  </si>
  <si>
    <t>PTCC01-SM-BK</t>
  </si>
  <si>
    <t>840345104694</t>
  </si>
  <si>
    <t>PTCC01-SM-BL</t>
  </si>
  <si>
    <t>840345104700</t>
  </si>
  <si>
    <t>PTCC01-SM-GY</t>
  </si>
  <si>
    <t>840345104717</t>
  </si>
  <si>
    <t>PTCC01-SM-RD</t>
  </si>
  <si>
    <t>840345104724</t>
  </si>
  <si>
    <t>PTCC01-SM-GN</t>
  </si>
  <si>
    <t>840345104731</t>
  </si>
  <si>
    <t>PTCC01-MM-BK</t>
  </si>
  <si>
    <t>840345104748</t>
  </si>
  <si>
    <t>PTCC01-MM-BL</t>
  </si>
  <si>
    <t>840345104755</t>
  </si>
  <si>
    <t>PTCC01-LG-BK</t>
  </si>
  <si>
    <t>840345104762</t>
  </si>
  <si>
    <t>PTCC01-LG-BL</t>
  </si>
  <si>
    <t>840345104779</t>
  </si>
  <si>
    <t>PTCC01-XL-BK</t>
  </si>
  <si>
    <t>840345104786</t>
  </si>
  <si>
    <t>PTCC01-XL-BL</t>
  </si>
  <si>
    <t>840345104793</t>
  </si>
  <si>
    <t>PTCC01-XL-GY</t>
  </si>
  <si>
    <t>840345104809</t>
  </si>
  <si>
    <t>PTCC01-XL-RD</t>
  </si>
  <si>
    <t>840345104816</t>
  </si>
  <si>
    <t>PTCC01-XL-GN</t>
  </si>
  <si>
    <t>840345104823</t>
  </si>
  <si>
    <t>PTCC01-2XL-BK</t>
  </si>
  <si>
    <t>840345104830</t>
  </si>
  <si>
    <t>PTCC01-2XL-BL</t>
  </si>
  <si>
    <t>840345104847</t>
  </si>
  <si>
    <t>PTCC01-2XL-GY</t>
  </si>
  <si>
    <t>840345104854</t>
  </si>
  <si>
    <t>PTCC01-2XL-RD</t>
  </si>
  <si>
    <t>840345104861</t>
  </si>
  <si>
    <t>PTCC01-2XL-GN</t>
  </si>
  <si>
    <t>840345104878</t>
  </si>
  <si>
    <t>PTCC01-3XL-BK</t>
  </si>
  <si>
    <t>840345104885</t>
  </si>
  <si>
    <t>PTCC01-3XL-BL</t>
  </si>
  <si>
    <t>840345104892</t>
  </si>
  <si>
    <t>PTCC01-3XL-GY</t>
  </si>
  <si>
    <t>840345104908</t>
  </si>
  <si>
    <t>PTCC01-3XL-RD</t>
  </si>
  <si>
    <t>840345104915</t>
  </si>
  <si>
    <t>PTCC01-3XL-GN</t>
  </si>
  <si>
    <t>840345104922</t>
  </si>
  <si>
    <t>PTCC01-4XL-BK</t>
  </si>
  <si>
    <t>840345104939</t>
  </si>
  <si>
    <t>PTCC01-4XL-BL</t>
  </si>
  <si>
    <t>840345104946</t>
  </si>
  <si>
    <t>PTCC01-4XL-GY</t>
  </si>
  <si>
    <t>840345104953</t>
  </si>
  <si>
    <t>PTCC01-4XL-RD</t>
  </si>
  <si>
    <t>840345104960</t>
  </si>
  <si>
    <t>PTCC01-4XL-GN</t>
  </si>
  <si>
    <t>840345104977</t>
  </si>
  <si>
    <t>Small</t>
  </si>
  <si>
    <t>Medium</t>
  </si>
  <si>
    <t>Large</t>
  </si>
  <si>
    <t>XL</t>
  </si>
  <si>
    <t>2XL</t>
  </si>
  <si>
    <t>3XL</t>
  </si>
  <si>
    <t>4XL</t>
  </si>
  <si>
    <t>Small Cloth Crate
Black</t>
  </si>
  <si>
    <t>Small Cloth Crate
Blue</t>
  </si>
  <si>
    <t>Small Cloth Crate
Gray</t>
  </si>
  <si>
    <t>Small Cloth Crate
Red</t>
  </si>
  <si>
    <t>Small Cloth Crate
Green</t>
  </si>
  <si>
    <t>Medium Cloth Crate
Black</t>
  </si>
  <si>
    <t>Medium Cloth Crate
Blue</t>
  </si>
  <si>
    <t>Large Cloth Crate
Black</t>
  </si>
  <si>
    <t>Large Cloth Crate
Blue</t>
  </si>
  <si>
    <t>XL Cloth Crate
Black</t>
  </si>
  <si>
    <t>XL Cloth Crate
Blue</t>
  </si>
  <si>
    <t>XL Cloth Crate
Gray</t>
  </si>
  <si>
    <t>XL Cloth Crate
Red</t>
  </si>
  <si>
    <t>XL Cloth Crate
Green</t>
  </si>
  <si>
    <t>2XL Cloth Crate
Black</t>
  </si>
  <si>
    <t>2XL Cloth Crate
Blue</t>
  </si>
  <si>
    <t>2XL Cloth Crate
Gray</t>
  </si>
  <si>
    <t>2XL Cloth Crate
Red</t>
  </si>
  <si>
    <t>2XL Cloth Crate
Green</t>
  </si>
  <si>
    <t>3XL Cloth Crate
Black</t>
  </si>
  <si>
    <t>3XL Cloth Crate
Blue</t>
  </si>
  <si>
    <t>3XL Cloth Crate
Gray</t>
  </si>
  <si>
    <t>3XL Cloth Crate
Red</t>
  </si>
  <si>
    <t>3XL Cloth Crate
Green</t>
  </si>
  <si>
    <t>4XL Cloth Crate
Black</t>
  </si>
  <si>
    <t>4XL Cloth Crate
Blue</t>
  </si>
  <si>
    <t>4XL Cloth Crate
Gray</t>
  </si>
  <si>
    <t>4XL Cloth Crate
Red</t>
  </si>
  <si>
    <t>4XL Cloth Crate
Green</t>
  </si>
  <si>
    <t>Cloth Crates</t>
  </si>
  <si>
    <t xml:space="preserve">FFBS-154 </t>
  </si>
  <si>
    <t xml:space="preserve">FFBS-153 </t>
  </si>
  <si>
    <t xml:space="preserve">FFBS-152 </t>
  </si>
  <si>
    <t xml:space="preserve">FFBS-151 </t>
  </si>
  <si>
    <t xml:space="preserve">FFBS-115 </t>
  </si>
  <si>
    <t xml:space="preserve">FFBS-114 </t>
  </si>
  <si>
    <t xml:space="preserve">FFBS-110 </t>
  </si>
  <si>
    <t xml:space="preserve">FFBS-109 </t>
  </si>
  <si>
    <t xml:space="preserve">FFBS-108 </t>
  </si>
  <si>
    <t xml:space="preserve">FFBS-105 </t>
  </si>
  <si>
    <t>840345104687</t>
  </si>
  <si>
    <t>840345104670</t>
  </si>
  <si>
    <t>840345104663</t>
  </si>
  <si>
    <t>840345104656</t>
  </si>
  <si>
    <t>840345104649</t>
  </si>
  <si>
    <t>840345104632</t>
  </si>
  <si>
    <t>840345104625</t>
  </si>
  <si>
    <t>840345104618</t>
  </si>
  <si>
    <t>840345104601</t>
  </si>
  <si>
    <t>840345104595</t>
  </si>
  <si>
    <t xml:space="preserve">Fender Flare Bolt Style 154 </t>
  </si>
  <si>
    <t xml:space="preserve">Fender Flare Bolt Style 153 </t>
  </si>
  <si>
    <t xml:space="preserve">Fender Flare Bolt Style 152 </t>
  </si>
  <si>
    <t xml:space="preserve">Fender Flare Bolt Style 151 </t>
  </si>
  <si>
    <t xml:space="preserve">Fender Flare Bolt Style 115 </t>
  </si>
  <si>
    <t xml:space="preserve">Fender Flare Bolt Style 114 </t>
  </si>
  <si>
    <t xml:space="preserve">Fender Flare Bolt Style 110 </t>
  </si>
  <si>
    <t xml:space="preserve">Fender Flare Bolt Style 109 </t>
  </si>
  <si>
    <t xml:space="preserve">Fender Flare Bolt Style 108 </t>
  </si>
  <si>
    <t xml:space="preserve">Fender Flare Bolt Style 105 </t>
  </si>
  <si>
    <t>BBQ</t>
  </si>
  <si>
    <t>BBQ Mat</t>
  </si>
  <si>
    <t>BBQ Mats</t>
  </si>
  <si>
    <t>BBMT-P2A-BK</t>
  </si>
  <si>
    <t>840345104533</t>
  </si>
  <si>
    <t>15.75" x 13"</t>
  </si>
  <si>
    <t>Bar B Q Mat
2 pack
Black</t>
  </si>
  <si>
    <t>Yogi</t>
  </si>
  <si>
    <t>1 Seat Cover</t>
  </si>
  <si>
    <t>840345100351</t>
  </si>
  <si>
    <t>819918017334</t>
  </si>
  <si>
    <t>Bazooka</t>
  </si>
  <si>
    <t>LFZN-12</t>
  </si>
  <si>
    <t>Diamond
License Plate Frame</t>
  </si>
  <si>
    <t>CLMF-01-P32A</t>
  </si>
  <si>
    <t>840345105011</t>
  </si>
  <si>
    <t>Toys</t>
  </si>
  <si>
    <t>Cleanup Duty</t>
  </si>
  <si>
    <t>PTPS-01-BK</t>
  </si>
  <si>
    <t>Pooper
Scooper</t>
  </si>
  <si>
    <t>840345105127</t>
  </si>
  <si>
    <t>Spring-Loaded Claw</t>
  </si>
  <si>
    <t>Totes and Carriers</t>
  </si>
  <si>
    <t>Folding Cart</t>
  </si>
  <si>
    <t>FTSC-02-4224</t>
  </si>
  <si>
    <t xml:space="preserve">840345105110
</t>
  </si>
  <si>
    <t>42"x24"x21"</t>
  </si>
  <si>
    <t>Foldable Shopping Cart with two baskets</t>
  </si>
  <si>
    <t>1900's Newspaper Bed</t>
  </si>
  <si>
    <t>PTBD-N01-LG</t>
  </si>
  <si>
    <t>PTBD-N01-MM</t>
  </si>
  <si>
    <t>PTBD-N01-SM</t>
  </si>
  <si>
    <t>840345105103</t>
  </si>
  <si>
    <t>840345105097</t>
  </si>
  <si>
    <t>840345105080</t>
  </si>
  <si>
    <t>26"x20"x8"</t>
  </si>
  <si>
    <t>21"x16"x7"</t>
  </si>
  <si>
    <t>18"x14"x6"</t>
  </si>
  <si>
    <t>Polyester, short velvet, large</t>
  </si>
  <si>
    <t>Polyester, short velvet, medium</t>
  </si>
  <si>
    <t>Polyester, short velvet, small</t>
  </si>
  <si>
    <t>51"x69"x17.5"</t>
  </si>
  <si>
    <t>Pet - Toys</t>
  </si>
  <si>
    <t>PTBZ-01-GN</t>
  </si>
  <si>
    <t>Bazooka Ball Dog Toy, Green</t>
  </si>
  <si>
    <t>PTBL01-MM-BL</t>
  </si>
  <si>
    <t>PTBL01-LG-BL</t>
  </si>
  <si>
    <t>Pet Toy, Ball Launcher, Medium, Blue</t>
  </si>
  <si>
    <t>Pet Toy, Ball Launcher, Large, Blue</t>
  </si>
  <si>
    <t>LFZN-13</t>
  </si>
  <si>
    <t>840345104113</t>
  </si>
  <si>
    <t>Jaguar
License Plate Frame</t>
  </si>
  <si>
    <t>SCFS-S01F-GY</t>
  </si>
  <si>
    <t>840345104991</t>
  </si>
  <si>
    <t>Faux Suede Yogi Seat Cover, Gray</t>
  </si>
  <si>
    <t>PTSH-01-16</t>
  </si>
  <si>
    <t>PTFS-01-32</t>
  </si>
  <si>
    <t>840345105073</t>
  </si>
  <si>
    <t>840345105066</t>
  </si>
  <si>
    <t>Organic Pet Shampoo, v1, 16oz</t>
  </si>
  <si>
    <t>Flea &amp; Tick Spray, v1, 32oz</t>
  </si>
  <si>
    <t>Kick Mats</t>
  </si>
  <si>
    <t>Backside Seat Cover, scuff protection</t>
  </si>
  <si>
    <t>KMME-01-BK</t>
  </si>
  <si>
    <t>840345105042</t>
  </si>
  <si>
    <t>KMME-02-BK</t>
  </si>
  <si>
    <t>840345105059</t>
  </si>
  <si>
    <t>Backside Seat Cover, scuff protection, with Pockets</t>
  </si>
  <si>
    <t>Microfiber Cloth, 11x15, 8 BT OG, 8 YW, 8 SKY BL, 8 WH</t>
  </si>
  <si>
    <t>CLMF-01-BT-OG</t>
  </si>
  <si>
    <t>CLMF-01-YW</t>
  </si>
  <si>
    <t>CLMF-01-WH</t>
  </si>
  <si>
    <t>CLMF-01-SK-BL</t>
  </si>
  <si>
    <t>840345104571</t>
  </si>
  <si>
    <t>840345104564</t>
  </si>
  <si>
    <t>840345104557</t>
  </si>
  <si>
    <t>840345104540</t>
  </si>
  <si>
    <t>Microfiber Cloth, 11x15, Sky Blue, 300G/M²</t>
  </si>
  <si>
    <t>Microfiber Cloth, 11x15, White, 300G/M²</t>
  </si>
  <si>
    <t>Microfiber Cloth, 11x15, Yellow, 300G/M²</t>
  </si>
  <si>
    <t>Microfiber Cloth, 11x15, Bright Orange, 300G/M²</t>
  </si>
  <si>
    <t>On-Board Diagnostics</t>
  </si>
  <si>
    <t>CROD-01-RD</t>
  </si>
  <si>
    <t>840345104007</t>
  </si>
  <si>
    <t>Diagnostic Code Reader, OBD-II, Red</t>
  </si>
  <si>
    <t>Diagnostic Code Reader, Blue Tooth, Black</t>
  </si>
  <si>
    <t>Sheep Skin</t>
  </si>
  <si>
    <t>SCSK-S1E-DK-GY</t>
  </si>
  <si>
    <t>840345103468</t>
  </si>
  <si>
    <t>Sheep Skin Seat Cover, 2pc, Dark Gray</t>
  </si>
  <si>
    <t>40 Sets</t>
  </si>
  <si>
    <t xml:space="preserve">PTCL-02-XL-YW </t>
  </si>
  <si>
    <t>1820 E 48th PL Unit A
Los Angeles, CA 90058
Toll Free 855-OxGord0
Toll Free 855-694-6730
Direct 213-223-7564</t>
  </si>
  <si>
    <t>WCPL-328</t>
  </si>
  <si>
    <t>CHROME SRX W/RECESS PLAIN</t>
  </si>
  <si>
    <t xml:space="preserve">CLFS-AL01-BG
</t>
  </si>
  <si>
    <t>840345105172</t>
  </si>
  <si>
    <t>16oz</t>
  </si>
  <si>
    <t>Fuel Filler</t>
  </si>
  <si>
    <t>FTHS-F1500408</t>
  </si>
  <si>
    <t>840345105134</t>
  </si>
  <si>
    <t>Fuel Filler Door Housing for 04-08 Ford F150 / Lincoln Mark LT Gas Tank</t>
  </si>
  <si>
    <t>Self Warming Bed</t>
  </si>
  <si>
    <t>PTBD-T24-BR</t>
  </si>
  <si>
    <t>840345105189</t>
  </si>
  <si>
    <t xml:space="preserve"> Self Warming Pet Bed</t>
  </si>
  <si>
    <t>25" x 37"</t>
  </si>
  <si>
    <t>18 oz.</t>
  </si>
  <si>
    <t>26 oz.</t>
  </si>
  <si>
    <t>32 oz.</t>
  </si>
  <si>
    <t>PTCT-H01-WH</t>
  </si>
  <si>
    <t>840345105158</t>
  </si>
  <si>
    <t>12" x 12" x 13"</t>
  </si>
  <si>
    <t>Miscellaneous</t>
  </si>
  <si>
    <t>Manual Antenna Ornament Mounted for Toyota Tundra 07-13 Radio Base Bezel</t>
  </si>
  <si>
    <t>ABTY-TNDR-0713</t>
  </si>
  <si>
    <t>840345105202</t>
  </si>
  <si>
    <t>Antenna Ornament</t>
  </si>
  <si>
    <t>11 oz.</t>
  </si>
  <si>
    <t>ARCP-GM001-BK</t>
  </si>
  <si>
    <t>840345105196</t>
  </si>
  <si>
    <t>2007-2014 Chevrolet Tahoe Suburban GMC Yukon Cadillac Escalade Door Armrest</t>
  </si>
  <si>
    <t>Armrest Cap Cover</t>
  </si>
  <si>
    <t>Windshield Accessories</t>
  </si>
  <si>
    <t>SunVisors</t>
  </si>
  <si>
    <t>Windshield Snow Cover</t>
  </si>
  <si>
    <t>WSSC-01</t>
  </si>
  <si>
    <t>840345105226</t>
  </si>
  <si>
    <t>31 oz.</t>
  </si>
  <si>
    <t>Heated</t>
  </si>
  <si>
    <t>SCHT-01-BK</t>
  </si>
  <si>
    <t>840345105240</t>
  </si>
  <si>
    <t xml:space="preserve"> Heated Car Seat Cushion </t>
  </si>
  <si>
    <t>One (1) Heated Seat Cushion</t>
  </si>
  <si>
    <t>OxGord Accessories</t>
  </si>
  <si>
    <t>Snow Cover</t>
  </si>
  <si>
    <t>CASV-C1-140</t>
  </si>
  <si>
    <t>CASV-S1-CL</t>
  </si>
  <si>
    <t>Windshield Sunshade double bubble, suction cups, 140cm x 70cm</t>
  </si>
  <si>
    <t>Classic Auto Vehicle Sun Visor UV Protection Heat Shield, 52.5" x 27"</t>
  </si>
  <si>
    <t>840345105141</t>
  </si>
  <si>
    <t>840345105165</t>
  </si>
  <si>
    <t>CCSS-02-GY</t>
  </si>
  <si>
    <t>840345105219</t>
  </si>
  <si>
    <t>Child Car Seat Cover, Fabric Gray White Chevrons</t>
  </si>
  <si>
    <t>Children Products</t>
  </si>
  <si>
    <t>Macaroon Kit</t>
  </si>
  <si>
    <t>Children</t>
  </si>
  <si>
    <t>Tables and Chairs</t>
  </si>
  <si>
    <t>PLTC-01</t>
  </si>
  <si>
    <t>840345105257</t>
  </si>
  <si>
    <t>Play &amp; Learn Table &amp; Chairs Set</t>
  </si>
  <si>
    <t>KAMK-06</t>
  </si>
  <si>
    <t>840345105264</t>
  </si>
  <si>
    <t>Kitchen Accessories Macaroon Kit, 6 piece</t>
  </si>
  <si>
    <t>Tool Bag</t>
  </si>
  <si>
    <t>Tools</t>
  </si>
  <si>
    <t>HGTB-01</t>
  </si>
  <si>
    <t>840345105271</t>
  </si>
  <si>
    <t>Tool Bag, 15"x21"x10"</t>
  </si>
  <si>
    <t>Style 70</t>
  </si>
  <si>
    <t>70 Series
Mesh Seat Covers</t>
  </si>
  <si>
    <t>SCFC-S71E-BK</t>
  </si>
  <si>
    <t>SCFC-S72E-RD</t>
  </si>
  <si>
    <t>SCFC-S72E-BL</t>
  </si>
  <si>
    <t>SCFC-S72E-GY</t>
  </si>
  <si>
    <t>840345105288</t>
  </si>
  <si>
    <t>840345105295</t>
  </si>
  <si>
    <t>840345105301</t>
  </si>
  <si>
    <t>840345105318</t>
  </si>
  <si>
    <t>Seat Cover Flat Cloth 2pc High Back 2pc Rear Black</t>
  </si>
  <si>
    <t>Seat Cover Flat Cloth 2pc High Back 2pc Rear Red</t>
  </si>
  <si>
    <t>Seat Cover Flat Cloth 2pc High Back 2pc Rear Blue</t>
  </si>
  <si>
    <t>Seat Cover Flat Cloth 2pc High Back 2pc Rear Gray</t>
  </si>
  <si>
    <t>High Back and Bench</t>
  </si>
  <si>
    <t>Sock Sunshade</t>
  </si>
  <si>
    <t>CASX-02</t>
  </si>
  <si>
    <t>840345105332</t>
  </si>
  <si>
    <t>Sock Sunshade,
set of 2</t>
  </si>
  <si>
    <t>Handheld Sewing Machine</t>
  </si>
  <si>
    <t>Handy Stitch</t>
  </si>
  <si>
    <t>HGHS-01</t>
  </si>
  <si>
    <t>840345105349</t>
  </si>
  <si>
    <t>Handy Stitch Handheld Sewing Machine</t>
  </si>
  <si>
    <t>Pasta Maker</t>
  </si>
  <si>
    <t>KAPM-01</t>
  </si>
  <si>
    <t>840345105356</t>
  </si>
  <si>
    <t>Pasta Maker Stainless Steel</t>
  </si>
  <si>
    <t>v. 13.25</t>
  </si>
  <si>
    <t>WCCC-3194-CH</t>
  </si>
  <si>
    <t>WCCC-3194-CH-SNGL</t>
  </si>
  <si>
    <t>WCCC-3329-CH</t>
  </si>
  <si>
    <t>WCCC-3329CH-SNGL</t>
  </si>
  <si>
    <t>840345105363</t>
  </si>
  <si>
    <t>840345105370</t>
  </si>
  <si>
    <t>840345105387</t>
  </si>
  <si>
    <t>840345105394</t>
  </si>
  <si>
    <t>4pc Set, Ford F-150 1997-2004, Chrome</t>
  </si>
  <si>
    <t>Single, Ford F-150 1997-2004, Chrome</t>
  </si>
  <si>
    <t>4pc Set, Ford F-150 1999-2000, Chrome</t>
  </si>
  <si>
    <t>Single, Ford F-150 1999-2000, Chrome</t>
  </si>
  <si>
    <t>IMAGE</t>
  </si>
  <si>
    <t>SCFS-S01F-BK</t>
  </si>
  <si>
    <t>840345105400</t>
  </si>
  <si>
    <t>Faux Suede Yogi Seat Cover, Black</t>
  </si>
  <si>
    <t>Tie Downs</t>
  </si>
  <si>
    <t>Soft Loop Tie-Down Straps, 4-Pack</t>
  </si>
  <si>
    <t>840345105417</t>
  </si>
  <si>
    <t>LTDS-YW</t>
  </si>
  <si>
    <t>Rain Boot Covers</t>
  </si>
  <si>
    <t>840345105424</t>
  </si>
  <si>
    <t>840345105431</t>
  </si>
  <si>
    <t>840345105448</t>
  </si>
  <si>
    <t>Boot Rain Cover, Medium</t>
  </si>
  <si>
    <t>Boot Rain Cover, Large</t>
  </si>
  <si>
    <t>Boot Rain Cover, X-Large</t>
  </si>
  <si>
    <t>MCBC-V01-MM</t>
  </si>
  <si>
    <t>MCBC-V01-LG</t>
  </si>
  <si>
    <t>MCBC-V01-XL</t>
  </si>
  <si>
    <t>BELT-04-00</t>
  </si>
  <si>
    <t>840345105325</t>
  </si>
  <si>
    <t>Belt 4 Pcs.</t>
  </si>
  <si>
    <t>PT-RB-BL</t>
  </si>
  <si>
    <t>PT-RB-RD</t>
  </si>
  <si>
    <t>PT-RB-PK</t>
  </si>
  <si>
    <t>PT-RB-BK</t>
  </si>
</sst>
</file>

<file path=xl/styles.xml><?xml version="1.0" encoding="utf-8"?>
<styleSheet xmlns="http://schemas.openxmlformats.org/spreadsheetml/2006/main">
  <numFmts count="5">
    <numFmt numFmtId="42" formatCode="_(&quot;$&quot;* #,##0_);_(&quot;$&quot;* \(#,##0\);_(&quot;$&quot;* &quot;-&quot;_);_(@_)"/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&quot;$&quot;#,##0.00"/>
  </numFmts>
  <fonts count="63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sz val="10"/>
      <name val="Arial"/>
      <family val="2"/>
    </font>
    <font>
      <sz val="12"/>
      <name val="宋体"/>
      <charset val="134"/>
    </font>
    <font>
      <b/>
      <sz val="15"/>
      <color theme="3"/>
      <name val="Calibri"/>
      <family val="2"/>
      <scheme val="minor"/>
    </font>
    <font>
      <sz val="11"/>
      <color indexed="8"/>
      <name val="Calibri"/>
      <family val="2"/>
      <scheme val="minor"/>
    </font>
    <font>
      <sz val="10"/>
      <color indexed="8"/>
      <name val="Arial"/>
      <family val="2"/>
    </font>
    <font>
      <b/>
      <sz val="14"/>
      <color theme="3"/>
      <name val="Calibri"/>
      <family val="2"/>
      <scheme val="minor"/>
    </font>
    <font>
      <sz val="11"/>
      <color indexed="8"/>
      <name val="宋体"/>
      <charset val="134"/>
    </font>
    <font>
      <sz val="14"/>
      <color theme="1"/>
      <name val="Cambria"/>
      <family val="1"/>
      <scheme val="major"/>
    </font>
    <font>
      <u/>
      <sz val="11"/>
      <color theme="10"/>
      <name val="Calibri"/>
      <family val="2"/>
    </font>
    <font>
      <sz val="11"/>
      <color theme="1"/>
      <name val="Cambria"/>
      <family val="1"/>
      <scheme val="major"/>
    </font>
    <font>
      <sz val="14"/>
      <color theme="1"/>
      <name val="Calibri"/>
      <family val="2"/>
      <scheme val="minor"/>
    </font>
    <font>
      <sz val="11"/>
      <color indexed="8"/>
      <name val="Cambria"/>
      <family val="1"/>
      <scheme val="major"/>
    </font>
    <font>
      <b/>
      <sz val="14"/>
      <name val="Cambria"/>
      <family val="1"/>
      <scheme val="major"/>
    </font>
    <font>
      <b/>
      <sz val="11"/>
      <color theme="3"/>
      <name val="Cambria"/>
      <family val="1"/>
      <scheme val="major"/>
    </font>
    <font>
      <sz val="11"/>
      <color rgb="FF000000"/>
      <name val="Cambria"/>
      <family val="1"/>
      <scheme val="major"/>
    </font>
    <font>
      <b/>
      <sz val="11"/>
      <color theme="1"/>
      <name val="Cambria"/>
      <family val="1"/>
      <scheme val="major"/>
    </font>
    <font>
      <b/>
      <sz val="24"/>
      <color theme="3"/>
      <name val="Cambria"/>
      <family val="1"/>
      <scheme val="major"/>
    </font>
    <font>
      <sz val="11"/>
      <color theme="3"/>
      <name val="Cambria"/>
      <family val="1"/>
      <scheme val="major"/>
    </font>
    <font>
      <b/>
      <sz val="26"/>
      <color theme="3"/>
      <name val="Cambria"/>
      <family val="1"/>
      <scheme val="major"/>
    </font>
    <font>
      <b/>
      <sz val="14"/>
      <color theme="1"/>
      <name val="Cambria"/>
      <family val="1"/>
      <scheme val="major"/>
    </font>
    <font>
      <sz val="20"/>
      <color theme="4" tint="-0.249977111117893"/>
      <name val="Cambria"/>
      <family val="1"/>
      <scheme val="major"/>
    </font>
    <font>
      <sz val="12"/>
      <color indexed="8"/>
      <name val="Cambria"/>
      <family val="1"/>
      <scheme val="major"/>
    </font>
    <font>
      <sz val="12"/>
      <color theme="1"/>
      <name val="Cambria"/>
      <family val="1"/>
      <scheme val="major"/>
    </font>
    <font>
      <b/>
      <sz val="12"/>
      <color theme="1"/>
      <name val="Cambria"/>
      <family val="1"/>
      <scheme val="major"/>
    </font>
    <font>
      <sz val="12"/>
      <name val="Cambria"/>
      <family val="1"/>
      <scheme val="major"/>
    </font>
    <font>
      <sz val="12"/>
      <color rgb="FF000000"/>
      <name val="Cambria"/>
      <family val="1"/>
      <scheme val="major"/>
    </font>
    <font>
      <b/>
      <sz val="11"/>
      <name val="Cambria"/>
      <family val="1"/>
      <scheme val="major"/>
    </font>
    <font>
      <b/>
      <sz val="14"/>
      <color theme="1"/>
      <name val="Calibri"/>
      <family val="2"/>
      <scheme val="minor"/>
    </font>
    <font>
      <b/>
      <sz val="28"/>
      <color theme="3"/>
      <name val="Cambria"/>
      <family val="1"/>
      <scheme val="major"/>
    </font>
    <font>
      <b/>
      <sz val="11"/>
      <color theme="1"/>
      <name val="Calibri"/>
      <family val="2"/>
      <scheme val="minor"/>
    </font>
    <font>
      <sz val="10.5"/>
      <name val="Times New Roman"/>
      <family val="1"/>
    </font>
    <font>
      <sz val="11"/>
      <name val="Times New Roman"/>
      <family val="1"/>
    </font>
    <font>
      <sz val="11"/>
      <color rgb="FF9C0006"/>
      <name val="Calibri"/>
      <family val="2"/>
      <scheme val="minor"/>
    </font>
    <font>
      <sz val="12"/>
      <color indexed="8"/>
      <name val="Calibri"/>
      <family val="2"/>
      <scheme val="minor"/>
    </font>
    <font>
      <sz val="20"/>
      <color theme="4" tint="-0.249977111117893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6"/>
      <color theme="3"/>
      <name val="Calibri"/>
      <family val="2"/>
      <scheme val="minor"/>
    </font>
    <font>
      <b/>
      <sz val="11"/>
      <color rgb="FF000000"/>
      <name val="Cambria"/>
      <family val="1"/>
      <scheme val="major"/>
    </font>
    <font>
      <b/>
      <sz val="20"/>
      <color theme="3"/>
      <name val="Cambria"/>
      <family val="1"/>
      <scheme val="major"/>
    </font>
    <font>
      <sz val="12"/>
      <color theme="1"/>
      <name val="Calibri"/>
      <family val="2"/>
      <scheme val="minor"/>
    </font>
    <font>
      <sz val="11"/>
      <color indexed="8"/>
      <name val="Arial"/>
      <family val="2"/>
    </font>
    <font>
      <b/>
      <sz val="20"/>
      <color theme="4" tint="-0.249977111117893"/>
      <name val="Cambria"/>
      <family val="1"/>
      <scheme val="major"/>
    </font>
    <font>
      <b/>
      <sz val="20"/>
      <color theme="3"/>
      <name val="Calibri"/>
      <family val="2"/>
      <scheme val="minor"/>
    </font>
    <font>
      <sz val="11"/>
      <name val="Cambria"/>
      <family val="1"/>
      <scheme val="major"/>
    </font>
    <font>
      <b/>
      <sz val="20"/>
      <color rgb="FFC00000"/>
      <name val="Calibri"/>
      <family val="2"/>
      <scheme val="minor"/>
    </font>
    <font>
      <b/>
      <sz val="20"/>
      <color rgb="FF0070C0"/>
      <name val="Calibri"/>
      <family val="2"/>
      <scheme val="minor"/>
    </font>
    <font>
      <b/>
      <sz val="20"/>
      <color rgb="FF00B050"/>
      <name val="Calibri"/>
      <family val="2"/>
      <scheme val="minor"/>
    </font>
    <font>
      <sz val="14"/>
      <color theme="0"/>
      <name val="Calibri"/>
      <family val="2"/>
      <scheme val="minor"/>
    </font>
    <font>
      <b/>
      <i/>
      <sz val="12"/>
      <color theme="1" tint="0.34998626667073579"/>
      <name val="Calibri"/>
      <family val="2"/>
      <scheme val="minor"/>
    </font>
    <font>
      <b/>
      <sz val="13"/>
      <name val="Calibri"/>
      <family val="2"/>
      <scheme val="minor"/>
    </font>
    <font>
      <sz val="10"/>
      <name val="MS Sans Serif"/>
      <family val="2"/>
    </font>
    <font>
      <sz val="11"/>
      <color rgb="FF061D26"/>
      <name val="Cambria"/>
      <family val="1"/>
      <scheme val="major"/>
    </font>
    <font>
      <sz val="20"/>
      <color rgb="FF0070C0"/>
      <name val="Calibri"/>
      <family val="2"/>
      <scheme val="minor"/>
    </font>
    <font>
      <sz val="10"/>
      <name val="Arial"/>
    </font>
    <font>
      <sz val="10"/>
      <color theme="1"/>
      <name val="Calibri"/>
      <family val="2"/>
      <scheme val="minor"/>
    </font>
    <font>
      <b/>
      <sz val="26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5"/>
      <name val="Calibri"/>
      <family val="2"/>
      <scheme val="minor"/>
    </font>
    <font>
      <b/>
      <sz val="11"/>
      <color rgb="FFE4791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7CE"/>
      </patternFill>
    </fill>
    <fill>
      <patternFill patternType="solid">
        <fgColor theme="1"/>
        <bgColor indexed="64"/>
      </patternFill>
    </fill>
    <fill>
      <patternFill patternType="solid">
        <fgColor rgb="FFFFFFCC"/>
      </patternFill>
    </fill>
    <fill>
      <patternFill patternType="solid">
        <fgColor theme="4" tint="0.79998168889431442"/>
        <bgColor indexed="64"/>
      </patternFill>
    </fill>
  </fills>
  <borders count="1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double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 style="double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double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56">
    <xf numFmtId="0" fontId="0" fillId="0" borderId="0"/>
    <xf numFmtId="0" fontId="2" fillId="0" borderId="0" applyNumberFormat="0" applyFill="0" applyBorder="0" applyAlignment="0" applyProtection="0"/>
    <xf numFmtId="0" fontId="3" fillId="0" borderId="0">
      <alignment vertical="center"/>
    </xf>
    <xf numFmtId="9" fontId="3" fillId="0" borderId="0" applyFont="0" applyFill="0" applyBorder="0" applyAlignment="0" applyProtection="0">
      <alignment vertical="center"/>
    </xf>
    <xf numFmtId="44" fontId="3" fillId="0" borderId="0" applyFont="0" applyFill="0" applyBorder="0" applyAlignment="0" applyProtection="0">
      <alignment vertical="center"/>
    </xf>
    <xf numFmtId="42" fontId="3" fillId="0" borderId="0" applyFont="0" applyFill="0" applyBorder="0" applyAlignment="0" applyProtection="0">
      <alignment vertical="center"/>
    </xf>
    <xf numFmtId="43" fontId="3" fillId="0" borderId="0" applyFont="0" applyFill="0" applyBorder="0" applyAlignment="0" applyProtection="0">
      <alignment vertical="center"/>
    </xf>
    <xf numFmtId="41" fontId="3" fillId="0" borderId="0" applyFont="0" applyFill="0" applyBorder="0" applyAlignment="0" applyProtection="0">
      <alignment vertical="center"/>
    </xf>
    <xf numFmtId="0" fontId="4" fillId="0" borderId="0"/>
    <xf numFmtId="0" fontId="5" fillId="0" borderId="1" applyNumberFormat="0" applyFill="0" applyAlignment="0" applyProtection="0"/>
    <xf numFmtId="0" fontId="4" fillId="0" borderId="0">
      <alignment vertical="center"/>
    </xf>
    <xf numFmtId="0" fontId="6" fillId="0" borderId="0"/>
    <xf numFmtId="0" fontId="6" fillId="0" borderId="0"/>
    <xf numFmtId="0" fontId="7" fillId="0" borderId="0"/>
    <xf numFmtId="0" fontId="4" fillId="0" borderId="0"/>
    <xf numFmtId="0" fontId="3" fillId="0" borderId="0">
      <alignment vertical="center"/>
    </xf>
    <xf numFmtId="0" fontId="9" fillId="0" borderId="0"/>
    <xf numFmtId="0" fontId="3" fillId="0" borderId="0">
      <alignment vertical="center"/>
    </xf>
    <xf numFmtId="0" fontId="6" fillId="0" borderId="0"/>
    <xf numFmtId="0" fontId="9" fillId="0" borderId="0"/>
    <xf numFmtId="0" fontId="3" fillId="0" borderId="0">
      <alignment vertical="center"/>
    </xf>
    <xf numFmtId="0" fontId="6" fillId="0" borderId="0"/>
    <xf numFmtId="0" fontId="6" fillId="0" borderId="0"/>
    <xf numFmtId="0" fontId="3" fillId="0" borderId="0">
      <alignment vertical="center"/>
    </xf>
    <xf numFmtId="0" fontId="1" fillId="0" borderId="0"/>
    <xf numFmtId="0" fontId="4" fillId="0" borderId="0"/>
    <xf numFmtId="0" fontId="4" fillId="0" borderId="0"/>
    <xf numFmtId="0" fontId="3" fillId="0" borderId="0">
      <alignment vertical="center"/>
    </xf>
    <xf numFmtId="0" fontId="1" fillId="0" borderId="0"/>
    <xf numFmtId="0" fontId="4" fillId="0" borderId="0"/>
    <xf numFmtId="0" fontId="4" fillId="0" borderId="0"/>
    <xf numFmtId="0" fontId="6" fillId="0" borderId="0"/>
    <xf numFmtId="0" fontId="9" fillId="0" borderId="0"/>
    <xf numFmtId="0" fontId="3" fillId="0" borderId="0">
      <alignment vertical="center"/>
    </xf>
    <xf numFmtId="0" fontId="1" fillId="0" borderId="0"/>
    <xf numFmtId="0" fontId="4" fillId="0" borderId="0"/>
    <xf numFmtId="0" fontId="1" fillId="0" borderId="0"/>
    <xf numFmtId="0" fontId="4" fillId="0" borderId="0"/>
    <xf numFmtId="0" fontId="1" fillId="0" borderId="0"/>
    <xf numFmtId="0" fontId="4" fillId="0" borderId="0"/>
    <xf numFmtId="0" fontId="1" fillId="0" borderId="0"/>
    <xf numFmtId="0" fontId="11" fillId="0" borderId="0" applyNumberFormat="0" applyFill="0" applyBorder="0" applyAlignment="0" applyProtection="0">
      <alignment vertical="top"/>
      <protection locked="0"/>
    </xf>
    <xf numFmtId="0" fontId="3" fillId="0" borderId="0"/>
    <xf numFmtId="0" fontId="35" fillId="5" borderId="0" applyNumberFormat="0" applyBorder="0" applyAlignment="0" applyProtection="0"/>
    <xf numFmtId="0" fontId="3" fillId="0" borderId="0"/>
    <xf numFmtId="43" fontId="3" fillId="0" borderId="0" applyFont="0" applyFill="0" applyBorder="0" applyAlignment="0" applyProtection="0"/>
    <xf numFmtId="0" fontId="3" fillId="0" borderId="0"/>
    <xf numFmtId="43" fontId="3" fillId="0" borderId="0" applyFont="0" applyFill="0" applyBorder="0" applyAlignment="0" applyProtection="0"/>
    <xf numFmtId="0" fontId="4" fillId="0" borderId="0"/>
    <xf numFmtId="0" fontId="1" fillId="0" borderId="0"/>
    <xf numFmtId="0" fontId="54" fillId="0" borderId="0"/>
    <xf numFmtId="0" fontId="3" fillId="0" borderId="0"/>
    <xf numFmtId="0" fontId="57" fillId="0" borderId="0" applyNumberFormat="0" applyFont="0" applyFill="0" applyBorder="0" applyAlignment="0" applyProtection="0"/>
    <xf numFmtId="0" fontId="3" fillId="0" borderId="0" applyNumberFormat="0" applyFont="0" applyFill="0" applyBorder="0" applyAlignment="0" applyProtection="0"/>
    <xf numFmtId="0" fontId="3" fillId="7" borderId="18" applyNumberFormat="0" applyFont="0" applyAlignment="0" applyProtection="0"/>
    <xf numFmtId="0" fontId="57" fillId="7" borderId="18" applyNumberFormat="0" applyFont="0" applyAlignment="0" applyProtection="0"/>
  </cellStyleXfs>
  <cellXfs count="799">
    <xf numFmtId="0" fontId="0" fillId="0" borderId="0" xfId="0"/>
    <xf numFmtId="0" fontId="10" fillId="0" borderId="0" xfId="0" applyFont="1"/>
    <xf numFmtId="0" fontId="13" fillId="0" borderId="0" xfId="0" applyFont="1" applyAlignment="1">
      <alignment horizontal="left" vertical="top" wrapText="1"/>
    </xf>
    <xf numFmtId="0" fontId="13" fillId="0" borderId="0" xfId="0" applyFont="1" applyFill="1"/>
    <xf numFmtId="49" fontId="17" fillId="0" borderId="2" xfId="0" applyNumberFormat="1" applyFont="1" applyFill="1" applyBorder="1" applyAlignment="1">
      <alignment horizontal="center" vertical="center"/>
    </xf>
    <xf numFmtId="49" fontId="17" fillId="0" borderId="2" xfId="0" applyNumberFormat="1" applyFont="1" applyBorder="1" applyAlignment="1">
      <alignment horizontal="center" vertical="center"/>
    </xf>
    <xf numFmtId="1" fontId="14" fillId="0" borderId="2" xfId="12" applyNumberFormat="1" applyFont="1" applyBorder="1" applyAlignment="1">
      <alignment horizontal="center" vertical="center"/>
    </xf>
    <xf numFmtId="0" fontId="12" fillId="0" borderId="2" xfId="0" applyFont="1" applyBorder="1" applyAlignment="1">
      <alignment horizontal="center" vertical="center"/>
    </xf>
    <xf numFmtId="49" fontId="17" fillId="2" borderId="3" xfId="0" applyNumberFormat="1" applyFont="1" applyFill="1" applyBorder="1" applyAlignment="1">
      <alignment horizontal="center" vertical="center"/>
    </xf>
    <xf numFmtId="1" fontId="14" fillId="2" borderId="3" xfId="12" applyNumberFormat="1" applyFont="1" applyFill="1" applyBorder="1" applyAlignment="1">
      <alignment horizontal="center" vertical="center"/>
    </xf>
    <xf numFmtId="0" fontId="12" fillId="2" borderId="3" xfId="0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horizontal="center" vertical="center"/>
    </xf>
    <xf numFmtId="0" fontId="12" fillId="0" borderId="3" xfId="0" applyFont="1" applyBorder="1" applyAlignment="1">
      <alignment horizontal="center" vertical="center"/>
    </xf>
    <xf numFmtId="0" fontId="12" fillId="0" borderId="0" xfId="0" applyFont="1" applyAlignment="1">
      <alignment horizontal="center"/>
    </xf>
    <xf numFmtId="0" fontId="11" fillId="0" borderId="0" xfId="41" applyAlignment="1" applyProtection="1">
      <alignment horizontal="center" vertical="center"/>
    </xf>
    <xf numFmtId="0" fontId="17" fillId="0" borderId="2" xfId="2" applyNumberFormat="1" applyFont="1" applyFill="1" applyBorder="1" applyAlignment="1">
      <alignment horizontal="center" vertical="center"/>
    </xf>
    <xf numFmtId="0" fontId="12" fillId="0" borderId="2" xfId="0" applyFont="1" applyBorder="1" applyAlignment="1">
      <alignment horizontal="center" vertical="center" wrapText="1"/>
    </xf>
    <xf numFmtId="0" fontId="14" fillId="0" borderId="2" xfId="12" applyFont="1" applyBorder="1" applyAlignment="1">
      <alignment horizontal="center" vertical="center"/>
    </xf>
    <xf numFmtId="0" fontId="12" fillId="2" borderId="3" xfId="0" applyFont="1" applyFill="1" applyBorder="1" applyAlignment="1">
      <alignment horizontal="center" vertical="center" wrapText="1"/>
    </xf>
    <xf numFmtId="49" fontId="14" fillId="2" borderId="3" xfId="12" applyNumberFormat="1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horizontal="center" vertical="center" wrapText="1"/>
    </xf>
    <xf numFmtId="0" fontId="11" fillId="0" borderId="0" xfId="41" applyAlignment="1" applyProtection="1">
      <alignment horizontal="center" vertical="center" wrapText="1"/>
    </xf>
    <xf numFmtId="0" fontId="13" fillId="0" borderId="0" xfId="0" applyFont="1"/>
    <xf numFmtId="49" fontId="12" fillId="2" borderId="3" xfId="0" applyNumberFormat="1" applyFont="1" applyFill="1" applyBorder="1" applyAlignment="1">
      <alignment horizontal="center" vertical="center"/>
    </xf>
    <xf numFmtId="0" fontId="12" fillId="0" borderId="3" xfId="0" applyFont="1" applyFill="1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22" fillId="0" borderId="0" xfId="0" applyFont="1" applyAlignment="1">
      <alignment horizontal="center"/>
    </xf>
    <xf numFmtId="0" fontId="11" fillId="0" borderId="0" xfId="41" applyAlignment="1" applyProtection="1"/>
    <xf numFmtId="0" fontId="12" fillId="0" borderId="2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 wrapText="1"/>
    </xf>
    <xf numFmtId="0" fontId="18" fillId="2" borderId="4" xfId="0" applyFont="1" applyFill="1" applyBorder="1" applyAlignment="1">
      <alignment horizontal="center" vertical="center"/>
    </xf>
    <xf numFmtId="0" fontId="12" fillId="2" borderId="4" xfId="28" applyFont="1" applyFill="1" applyBorder="1" applyAlignment="1">
      <alignment horizontal="center" vertical="center"/>
    </xf>
    <xf numFmtId="0" fontId="12" fillId="2" borderId="4" xfId="28" applyFont="1" applyFill="1" applyBorder="1"/>
    <xf numFmtId="0" fontId="25" fillId="2" borderId="3" xfId="0" applyFont="1" applyFill="1" applyBorder="1" applyAlignment="1">
      <alignment horizontal="center" vertical="center"/>
    </xf>
    <xf numFmtId="0" fontId="24" fillId="2" borderId="3" xfId="12" applyFont="1" applyFill="1" applyBorder="1" applyAlignment="1">
      <alignment horizontal="center" vertical="center"/>
    </xf>
    <xf numFmtId="0" fontId="25" fillId="0" borderId="0" xfId="0" applyFont="1" applyAlignment="1">
      <alignment horizontal="center"/>
    </xf>
    <xf numFmtId="0" fontId="25" fillId="0" borderId="0" xfId="0" applyFont="1" applyBorder="1" applyAlignment="1">
      <alignment horizontal="center"/>
    </xf>
    <xf numFmtId="0" fontId="25" fillId="0" borderId="0" xfId="0" applyFont="1" applyFill="1" applyAlignment="1">
      <alignment horizontal="center"/>
    </xf>
    <xf numFmtId="0" fontId="26" fillId="2" borderId="4" xfId="0" applyFont="1" applyFill="1" applyBorder="1" applyAlignment="1">
      <alignment horizontal="center" vertical="center"/>
    </xf>
    <xf numFmtId="0" fontId="12" fillId="2" borderId="6" xfId="0" applyFont="1" applyFill="1" applyBorder="1" applyAlignment="1">
      <alignment horizontal="center" vertical="center"/>
    </xf>
    <xf numFmtId="0" fontId="12" fillId="2" borderId="6" xfId="0" applyFont="1" applyFill="1" applyBorder="1" applyAlignment="1">
      <alignment horizontal="center" vertical="center" wrapText="1"/>
    </xf>
    <xf numFmtId="0" fontId="12" fillId="0" borderId="6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 wrapText="1"/>
    </xf>
    <xf numFmtId="0" fontId="12" fillId="0" borderId="6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 wrapText="1"/>
    </xf>
    <xf numFmtId="49" fontId="14" fillId="0" borderId="6" xfId="12" applyNumberFormat="1" applyFont="1" applyBorder="1" applyAlignment="1">
      <alignment horizontal="center" vertical="center"/>
    </xf>
    <xf numFmtId="0" fontId="25" fillId="2" borderId="6" xfId="0" applyFont="1" applyFill="1" applyBorder="1" applyAlignment="1">
      <alignment horizontal="center" vertical="center"/>
    </xf>
    <xf numFmtId="0" fontId="25" fillId="2" borderId="3" xfId="0" applyFont="1" applyFill="1" applyBorder="1" applyAlignment="1">
      <alignment horizontal="center" vertical="center" wrapText="1"/>
    </xf>
    <xf numFmtId="0" fontId="25" fillId="0" borderId="2" xfId="0" applyFont="1" applyBorder="1" applyAlignment="1">
      <alignment horizontal="center" vertical="center"/>
    </xf>
    <xf numFmtId="0" fontId="25" fillId="0" borderId="6" xfId="0" applyFont="1" applyBorder="1" applyAlignment="1">
      <alignment horizontal="center" vertical="center"/>
    </xf>
    <xf numFmtId="0" fontId="24" fillId="0" borderId="2" xfId="12" applyFont="1" applyBorder="1" applyAlignment="1">
      <alignment horizontal="center" vertical="center"/>
    </xf>
    <xf numFmtId="0" fontId="28" fillId="2" borderId="3" xfId="20" applyNumberFormat="1" applyFont="1" applyFill="1" applyBorder="1" applyAlignment="1">
      <alignment horizontal="center" vertical="center"/>
    </xf>
    <xf numFmtId="49" fontId="27" fillId="2" borderId="3" xfId="14" applyNumberFormat="1" applyFont="1" applyFill="1" applyBorder="1" applyAlignment="1">
      <alignment horizontal="center" vertical="center"/>
    </xf>
    <xf numFmtId="1" fontId="11" fillId="0" borderId="0" xfId="41" applyNumberFormat="1" applyAlignment="1" applyProtection="1">
      <alignment horizontal="center" vertical="center"/>
    </xf>
    <xf numFmtId="0" fontId="25" fillId="0" borderId="2" xfId="0" applyFont="1" applyBorder="1" applyAlignment="1">
      <alignment horizontal="center" vertical="center" wrapText="1"/>
    </xf>
    <xf numFmtId="0" fontId="28" fillId="0" borderId="2" xfId="20" applyNumberFormat="1" applyFont="1" applyFill="1" applyBorder="1" applyAlignment="1">
      <alignment horizontal="center" vertical="center"/>
    </xf>
    <xf numFmtId="49" fontId="27" fillId="0" borderId="2" xfId="14" applyNumberFormat="1" applyFont="1" applyBorder="1" applyAlignment="1">
      <alignment horizontal="center" vertical="center"/>
    </xf>
    <xf numFmtId="0" fontId="28" fillId="2" borderId="6" xfId="20" applyNumberFormat="1" applyFont="1" applyFill="1" applyBorder="1" applyAlignment="1">
      <alignment horizontal="center" vertical="center"/>
    </xf>
    <xf numFmtId="49" fontId="27" fillId="2" borderId="6" xfId="14" applyNumberFormat="1" applyFont="1" applyFill="1" applyBorder="1" applyAlignment="1">
      <alignment horizontal="center" vertical="center"/>
    </xf>
    <xf numFmtId="0" fontId="25" fillId="2" borderId="6" xfId="0" applyFont="1" applyFill="1" applyBorder="1" applyAlignment="1">
      <alignment horizontal="center" vertical="center" wrapText="1"/>
    </xf>
    <xf numFmtId="0" fontId="25" fillId="0" borderId="2" xfId="37" applyFont="1" applyBorder="1" applyAlignment="1">
      <alignment horizontal="center" vertical="center" wrapText="1"/>
    </xf>
    <xf numFmtId="0" fontId="25" fillId="2" borderId="3" xfId="37" applyFont="1" applyFill="1" applyBorder="1" applyAlignment="1">
      <alignment horizontal="center" vertical="center" wrapText="1"/>
    </xf>
    <xf numFmtId="0" fontId="25" fillId="2" borderId="6" xfId="37" applyFont="1" applyFill="1" applyBorder="1" applyAlignment="1">
      <alignment horizontal="center" vertical="center" wrapText="1"/>
    </xf>
    <xf numFmtId="0" fontId="12" fillId="0" borderId="3" xfId="0" applyFont="1" applyFill="1" applyBorder="1" applyAlignment="1">
      <alignment horizontal="center" vertical="center" wrapText="1"/>
    </xf>
    <xf numFmtId="0" fontId="0" fillId="0" borderId="0" xfId="0" applyFill="1"/>
    <xf numFmtId="0" fontId="12" fillId="0" borderId="0" xfId="0" applyFont="1" applyFill="1" applyBorder="1" applyAlignment="1">
      <alignment horizontal="center" vertical="center" wrapText="1"/>
    </xf>
    <xf numFmtId="0" fontId="0" fillId="0" borderId="0" xfId="0" applyFill="1" applyBorder="1"/>
    <xf numFmtId="0" fontId="26" fillId="0" borderId="0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12" fillId="2" borderId="0" xfId="28" applyFont="1" applyFill="1" applyBorder="1" applyAlignment="1">
      <alignment horizontal="center" vertical="center"/>
    </xf>
    <xf numFmtId="0" fontId="20" fillId="0" borderId="0" xfId="9" applyFont="1" applyFill="1" applyBorder="1"/>
    <xf numFmtId="0" fontId="11" fillId="0" borderId="0" xfId="41" applyFill="1" applyAlignment="1" applyProtection="1"/>
    <xf numFmtId="0" fontId="14" fillId="0" borderId="2" xfId="11" applyFont="1" applyFill="1" applyBorder="1" applyAlignment="1">
      <alignment horizontal="center" vertical="center"/>
    </xf>
    <xf numFmtId="0" fontId="12" fillId="0" borderId="2" xfId="0" quotePrefix="1" applyFont="1" applyFill="1" applyBorder="1" applyAlignment="1">
      <alignment horizontal="center" vertical="center"/>
    </xf>
    <xf numFmtId="0" fontId="17" fillId="0" borderId="2" xfId="0" quotePrefix="1" applyFont="1" applyBorder="1" applyAlignment="1">
      <alignment horizontal="center" vertical="center"/>
    </xf>
    <xf numFmtId="0" fontId="17" fillId="0" borderId="6" xfId="0" quotePrefix="1" applyFont="1" applyBorder="1" applyAlignment="1">
      <alignment horizontal="center" vertical="center"/>
    </xf>
    <xf numFmtId="49" fontId="12" fillId="2" borderId="6" xfId="0" applyNumberFormat="1" applyFont="1" applyFill="1" applyBorder="1" applyAlignment="1">
      <alignment horizontal="center" vertical="center"/>
    </xf>
    <xf numFmtId="0" fontId="11" fillId="0" borderId="0" xfId="41" applyFill="1" applyAlignment="1" applyProtection="1">
      <alignment horizontal="center" vertical="center"/>
    </xf>
    <xf numFmtId="0" fontId="13" fillId="0" borderId="0" xfId="0" applyFont="1" applyBorder="1"/>
    <xf numFmtId="0" fontId="14" fillId="0" borderId="2" xfId="12" quotePrefix="1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 wrapText="1"/>
    </xf>
    <xf numFmtId="0" fontId="12" fillId="0" borderId="5" xfId="0" applyFont="1" applyBorder="1" applyAlignment="1">
      <alignment horizontal="center" vertical="center" wrapText="1"/>
    </xf>
    <xf numFmtId="0" fontId="12" fillId="0" borderId="5" xfId="0" applyFont="1" applyBorder="1" applyAlignment="1">
      <alignment horizontal="center" vertical="center"/>
    </xf>
    <xf numFmtId="0" fontId="25" fillId="0" borderId="6" xfId="0" applyFont="1" applyFill="1" applyBorder="1" applyAlignment="1">
      <alignment horizontal="center" vertical="center"/>
    </xf>
    <xf numFmtId="0" fontId="11" fillId="0" borderId="0" xfId="41" applyFill="1" applyAlignment="1" applyProtection="1">
      <alignment horizontal="center" vertical="center" wrapText="1"/>
    </xf>
    <xf numFmtId="0" fontId="13" fillId="0" borderId="0" xfId="0" applyFont="1"/>
    <xf numFmtId="0" fontId="24" fillId="0" borderId="6" xfId="12" quotePrefix="1" applyFont="1" applyFill="1" applyBorder="1" applyAlignment="1">
      <alignment horizontal="center" vertical="center"/>
    </xf>
    <xf numFmtId="0" fontId="25" fillId="0" borderId="6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 wrapText="1"/>
    </xf>
    <xf numFmtId="0" fontId="12" fillId="0" borderId="5" xfId="0" applyFont="1" applyFill="1" applyBorder="1" applyAlignment="1">
      <alignment horizontal="center" vertical="center" wrapText="1"/>
    </xf>
    <xf numFmtId="0" fontId="10" fillId="0" borderId="0" xfId="0" applyFont="1" applyFill="1"/>
    <xf numFmtId="0" fontId="10" fillId="0" borderId="0" xfId="0" applyFont="1" applyFill="1" applyBorder="1"/>
    <xf numFmtId="0" fontId="0" fillId="0" borderId="0" xfId="0" applyBorder="1"/>
    <xf numFmtId="0" fontId="0" fillId="0" borderId="2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12" fillId="0" borderId="0" xfId="0" applyFont="1" applyFill="1" applyBorder="1"/>
    <xf numFmtId="0" fontId="16" fillId="0" borderId="0" xfId="9" applyFont="1" applyFill="1" applyBorder="1"/>
    <xf numFmtId="0" fontId="13" fillId="0" borderId="0" xfId="0" applyFont="1" applyFill="1" applyBorder="1"/>
    <xf numFmtId="10" fontId="13" fillId="0" borderId="0" xfId="0" applyNumberFormat="1" applyFont="1" applyFill="1" applyBorder="1"/>
    <xf numFmtId="0" fontId="29" fillId="2" borderId="4" xfId="9" applyFont="1" applyFill="1" applyBorder="1" applyAlignment="1">
      <alignment horizontal="center" vertical="center" wrapText="1"/>
    </xf>
    <xf numFmtId="0" fontId="29" fillId="0" borderId="0" xfId="9" applyFont="1" applyFill="1" applyBorder="1" applyAlignment="1">
      <alignment horizontal="center" vertical="center" wrapText="1"/>
    </xf>
    <xf numFmtId="10" fontId="13" fillId="0" borderId="0" xfId="0" applyNumberFormat="1" applyFont="1" applyFill="1" applyBorder="1" applyAlignment="1">
      <alignment horizontal="center"/>
    </xf>
    <xf numFmtId="0" fontId="12" fillId="0" borderId="0" xfId="0" applyFont="1" applyFill="1" applyBorder="1" applyAlignment="1">
      <alignment horizontal="center"/>
    </xf>
    <xf numFmtId="0" fontId="15" fillId="2" borderId="4" xfId="9" applyFont="1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13" fillId="0" borderId="0" xfId="0" applyFont="1" applyFill="1" applyBorder="1" applyAlignment="1">
      <alignment horizontal="center"/>
    </xf>
    <xf numFmtId="0" fontId="17" fillId="2" borderId="2" xfId="0" quotePrefix="1" applyFont="1" applyFill="1" applyBorder="1" applyAlignment="1">
      <alignment horizontal="center" vertical="center"/>
    </xf>
    <xf numFmtId="0" fontId="17" fillId="0" borderId="6" xfId="0" quotePrefix="1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 wrapText="1"/>
    </xf>
    <xf numFmtId="0" fontId="0" fillId="2" borderId="3" xfId="0" applyFont="1" applyFill="1" applyBorder="1" applyAlignment="1">
      <alignment horizontal="center" vertical="center" wrapText="1"/>
    </xf>
    <xf numFmtId="0" fontId="0" fillId="0" borderId="6" xfId="0" applyFont="1" applyFill="1" applyBorder="1" applyAlignment="1">
      <alignment horizontal="center" vertical="center" wrapText="1"/>
    </xf>
    <xf numFmtId="0" fontId="0" fillId="0" borderId="2" xfId="0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center" vertical="center"/>
    </xf>
    <xf numFmtId="0" fontId="0" fillId="0" borderId="6" xfId="0" applyFont="1" applyFill="1" applyBorder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0" fillId="0" borderId="0" xfId="0" applyAlignment="1">
      <alignment horizontal="right"/>
    </xf>
    <xf numFmtId="0" fontId="0" fillId="0" borderId="0" xfId="0" applyAlignment="1">
      <alignment horizontal="left"/>
    </xf>
    <xf numFmtId="0" fontId="32" fillId="0" borderId="7" xfId="0" applyFont="1" applyBorder="1"/>
    <xf numFmtId="0" fontId="0" fillId="0" borderId="7" xfId="0" applyBorder="1"/>
    <xf numFmtId="0" fontId="32" fillId="0" borderId="0" xfId="0" applyFont="1" applyBorder="1"/>
    <xf numFmtId="0" fontId="0" fillId="0" borderId="0" xfId="0" applyBorder="1" applyAlignment="1">
      <alignment vertical="center"/>
    </xf>
    <xf numFmtId="0" fontId="33" fillId="0" borderId="0" xfId="0" applyFont="1" applyBorder="1" applyAlignment="1">
      <alignment horizontal="left" vertical="top"/>
    </xf>
    <xf numFmtId="0" fontId="34" fillId="0" borderId="0" xfId="0" applyFont="1" applyBorder="1" applyAlignment="1">
      <alignment horizontal="left" vertical="center"/>
    </xf>
    <xf numFmtId="0" fontId="0" fillId="0" borderId="0" xfId="0" applyAlignment="1">
      <alignment vertical="center"/>
    </xf>
    <xf numFmtId="0" fontId="14" fillId="0" borderId="3" xfId="12" quotePrefix="1" applyFont="1" applyBorder="1" applyAlignment="1">
      <alignment horizontal="center" vertical="center"/>
    </xf>
    <xf numFmtId="0" fontId="14" fillId="2" borderId="3" xfId="12" quotePrefix="1" applyFont="1" applyFill="1" applyBorder="1" applyAlignment="1">
      <alignment horizontal="center" vertical="center"/>
    </xf>
    <xf numFmtId="49" fontId="12" fillId="2" borderId="3" xfId="0" quotePrefix="1" applyNumberFormat="1" applyFont="1" applyFill="1" applyBorder="1" applyAlignment="1">
      <alignment horizontal="center" vertical="center"/>
    </xf>
    <xf numFmtId="1" fontId="0" fillId="0" borderId="0" xfId="0" applyNumberFormat="1"/>
    <xf numFmtId="1" fontId="0" fillId="0" borderId="0" xfId="0" applyNumberFormat="1" applyAlignment="1">
      <alignment horizontal="center" vertical="center"/>
    </xf>
    <xf numFmtId="1" fontId="13" fillId="0" borderId="0" xfId="0" applyNumberFormat="1" applyFont="1"/>
    <xf numFmtId="1" fontId="12" fillId="2" borderId="4" xfId="28" applyNumberFormat="1" applyFont="1" applyFill="1" applyBorder="1" applyAlignment="1">
      <alignment horizontal="center" vertical="center"/>
    </xf>
    <xf numFmtId="1" fontId="13" fillId="0" borderId="0" xfId="0" applyNumberFormat="1" applyFont="1" applyAlignment="1">
      <alignment horizontal="center" vertical="center"/>
    </xf>
    <xf numFmtId="0" fontId="11" fillId="0" borderId="0" xfId="41" applyNumberFormat="1" applyAlignment="1" applyProtection="1">
      <alignment horizontal="center" vertical="center" wrapText="1"/>
    </xf>
    <xf numFmtId="49" fontId="17" fillId="0" borderId="6" xfId="0" applyNumberFormat="1" applyFont="1" applyBorder="1" applyAlignment="1">
      <alignment horizontal="center" vertical="center"/>
    </xf>
    <xf numFmtId="49" fontId="17" fillId="2" borderId="6" xfId="0" applyNumberFormat="1" applyFont="1" applyFill="1" applyBorder="1" applyAlignment="1">
      <alignment horizontal="center" vertical="center"/>
    </xf>
    <xf numFmtId="1" fontId="14" fillId="2" borderId="6" xfId="12" applyNumberFormat="1" applyFont="1" applyFill="1" applyBorder="1" applyAlignment="1">
      <alignment horizontal="center" vertical="center"/>
    </xf>
    <xf numFmtId="0" fontId="17" fillId="0" borderId="2" xfId="0" applyFont="1" applyBorder="1" applyAlignment="1">
      <alignment horizontal="center" vertical="center"/>
    </xf>
    <xf numFmtId="0" fontId="17" fillId="2" borderId="2" xfId="0" applyFont="1" applyFill="1" applyBorder="1" applyAlignment="1">
      <alignment horizontal="center" vertical="center"/>
    </xf>
    <xf numFmtId="0" fontId="17" fillId="2" borderId="6" xfId="0" applyFont="1" applyFill="1" applyBorder="1" applyAlignment="1">
      <alignment horizontal="center" vertical="center"/>
    </xf>
    <xf numFmtId="49" fontId="12" fillId="0" borderId="2" xfId="0" applyNumberFormat="1" applyFont="1" applyBorder="1" applyAlignment="1">
      <alignment horizontal="center" vertical="center"/>
    </xf>
    <xf numFmtId="49" fontId="12" fillId="2" borderId="2" xfId="0" applyNumberFormat="1" applyFont="1" applyFill="1" applyBorder="1" applyAlignment="1">
      <alignment horizontal="center" vertical="center"/>
    </xf>
    <xf numFmtId="1" fontId="38" fillId="3" borderId="2" xfId="43" applyNumberFormat="1" applyFont="1" applyFill="1" applyBorder="1" applyAlignment="1">
      <alignment horizontal="center" vertical="center"/>
    </xf>
    <xf numFmtId="0" fontId="38" fillId="2" borderId="3" xfId="43" applyFont="1" applyFill="1" applyBorder="1" applyAlignment="1">
      <alignment horizontal="center" vertical="center"/>
    </xf>
    <xf numFmtId="1" fontId="38" fillId="2" borderId="3" xfId="43" applyNumberFormat="1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38" fillId="0" borderId="0" xfId="43" applyFont="1" applyFill="1" applyBorder="1"/>
    <xf numFmtId="0" fontId="38" fillId="0" borderId="2" xfId="43" applyFont="1" applyFill="1" applyBorder="1" applyAlignment="1">
      <alignment horizontal="center" vertical="center"/>
    </xf>
    <xf numFmtId="0" fontId="12" fillId="2" borderId="8" xfId="28" applyFont="1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49" fontId="17" fillId="0" borderId="2" xfId="0" quotePrefix="1" applyNumberFormat="1" applyFont="1" applyBorder="1" applyAlignment="1">
      <alignment horizontal="center" vertical="center"/>
    </xf>
    <xf numFmtId="49" fontId="12" fillId="2" borderId="6" xfId="0" quotePrefix="1" applyNumberFormat="1" applyFont="1" applyFill="1" applyBorder="1" applyAlignment="1">
      <alignment horizontal="center" vertical="center"/>
    </xf>
    <xf numFmtId="0" fontId="38" fillId="2" borderId="2" xfId="43" applyFont="1" applyFill="1" applyBorder="1" applyAlignment="1">
      <alignment horizontal="center" vertical="center"/>
    </xf>
    <xf numFmtId="1" fontId="38" fillId="2" borderId="2" xfId="43" applyNumberFormat="1" applyFont="1" applyFill="1" applyBorder="1" applyAlignment="1">
      <alignment horizontal="center" vertical="center"/>
    </xf>
    <xf numFmtId="1" fontId="38" fillId="2" borderId="6" xfId="43" applyNumberFormat="1" applyFont="1" applyFill="1" applyBorder="1" applyAlignment="1">
      <alignment horizontal="center" vertical="center"/>
    </xf>
    <xf numFmtId="1" fontId="38" fillId="0" borderId="2" xfId="43" quotePrefix="1" applyNumberFormat="1" applyFont="1" applyFill="1" applyBorder="1" applyAlignment="1">
      <alignment horizontal="center" vertical="center"/>
    </xf>
    <xf numFmtId="0" fontId="13" fillId="0" borderId="0" xfId="0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49" fontId="14" fillId="2" borderId="3" xfId="12" quotePrefix="1" applyNumberFormat="1" applyFont="1" applyFill="1" applyBorder="1" applyAlignment="1">
      <alignment horizontal="center" vertical="center"/>
    </xf>
    <xf numFmtId="0" fontId="17" fillId="0" borderId="6" xfId="2" applyNumberFormat="1" applyFont="1" applyFill="1" applyBorder="1" applyAlignment="1">
      <alignment horizontal="center" vertical="center"/>
    </xf>
    <xf numFmtId="0" fontId="14" fillId="2" borderId="6" xfId="12" quotePrefix="1" applyFont="1" applyFill="1" applyBorder="1" applyAlignment="1">
      <alignment horizontal="center" vertical="center"/>
    </xf>
    <xf numFmtId="49" fontId="14" fillId="2" borderId="6" xfId="12" applyNumberFormat="1" applyFont="1" applyFill="1" applyBorder="1" applyAlignment="1">
      <alignment horizontal="center" vertical="center"/>
    </xf>
    <xf numFmtId="0" fontId="12" fillId="2" borderId="5" xfId="0" applyFont="1" applyFill="1" applyBorder="1" applyAlignment="1">
      <alignment horizontal="center" vertical="center" wrapText="1"/>
    </xf>
    <xf numFmtId="0" fontId="40" fillId="0" borderId="0" xfId="0" applyFont="1" applyAlignment="1">
      <alignment horizontal="center" vertical="center"/>
    </xf>
    <xf numFmtId="0" fontId="17" fillId="0" borderId="2" xfId="0" applyNumberFormat="1" applyFont="1" applyFill="1" applyBorder="1" applyAlignment="1">
      <alignment horizontal="center" vertical="center"/>
    </xf>
    <xf numFmtId="0" fontId="17" fillId="2" borderId="2" xfId="2" applyNumberFormat="1" applyFont="1" applyFill="1" applyBorder="1" applyAlignment="1">
      <alignment horizontal="center" vertical="center"/>
    </xf>
    <xf numFmtId="0" fontId="14" fillId="2" borderId="2" xfId="12" applyFont="1" applyFill="1" applyBorder="1" applyAlignment="1">
      <alignment horizontal="center" vertical="center"/>
    </xf>
    <xf numFmtId="0" fontId="39" fillId="0" borderId="0" xfId="0" applyFont="1" applyAlignment="1">
      <alignment vertical="center"/>
    </xf>
    <xf numFmtId="0" fontId="38" fillId="0" borderId="0" xfId="43" applyFont="1" applyFill="1" applyBorder="1" applyAlignment="1">
      <alignment horizontal="center" vertical="center"/>
    </xf>
    <xf numFmtId="0" fontId="12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 vertical="center" wrapText="1"/>
    </xf>
    <xf numFmtId="0" fontId="18" fillId="0" borderId="0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/>
    </xf>
    <xf numFmtId="1" fontId="18" fillId="2" borderId="4" xfId="0" applyNumberFormat="1" applyFont="1" applyFill="1" applyBorder="1" applyAlignment="1">
      <alignment horizontal="center" vertical="center"/>
    </xf>
    <xf numFmtId="1" fontId="12" fillId="2" borderId="8" xfId="28" applyNumberFormat="1" applyFont="1" applyFill="1" applyBorder="1" applyAlignment="1">
      <alignment horizontal="center" vertical="center"/>
    </xf>
    <xf numFmtId="0" fontId="12" fillId="0" borderId="0" xfId="28" applyFont="1" applyFill="1" applyBorder="1" applyAlignment="1">
      <alignment horizontal="center" vertical="center"/>
    </xf>
    <xf numFmtId="0" fontId="29" fillId="2" borderId="8" xfId="9" applyFont="1" applyFill="1" applyBorder="1" applyAlignment="1">
      <alignment horizontal="center" vertical="center" wrapText="1"/>
    </xf>
    <xf numFmtId="1" fontId="12" fillId="0" borderId="0" xfId="28" applyNumberFormat="1" applyFont="1" applyFill="1" applyBorder="1" applyAlignment="1">
      <alignment horizontal="center" vertical="center"/>
    </xf>
    <xf numFmtId="0" fontId="0" fillId="0" borderId="0" xfId="0"/>
    <xf numFmtId="49" fontId="41" fillId="2" borderId="3" xfId="0" applyNumberFormat="1" applyFont="1" applyFill="1" applyBorder="1" applyAlignment="1">
      <alignment horizontal="center" vertical="center"/>
    </xf>
    <xf numFmtId="0" fontId="0" fillId="0" borderId="0" xfId="0" applyBorder="1"/>
    <xf numFmtId="49" fontId="14" fillId="0" borderId="5" xfId="12" applyNumberFormat="1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49" fontId="14" fillId="0" borderId="6" xfId="12" applyNumberFormat="1" applyFont="1" applyFill="1" applyBorder="1" applyAlignment="1">
      <alignment horizontal="center" vertical="center"/>
    </xf>
    <xf numFmtId="0" fontId="17" fillId="0" borderId="2" xfId="0" quotePrefix="1" applyFont="1" applyFill="1" applyBorder="1" applyAlignment="1">
      <alignment horizontal="center" vertical="center"/>
    </xf>
    <xf numFmtId="49" fontId="14" fillId="0" borderId="3" xfId="12" applyNumberFormat="1" applyFont="1" applyFill="1" applyBorder="1" applyAlignment="1">
      <alignment horizontal="center" vertical="center"/>
    </xf>
    <xf numFmtId="0" fontId="25" fillId="2" borderId="2" xfId="0" applyFont="1" applyFill="1" applyBorder="1" applyAlignment="1">
      <alignment horizontal="center" vertical="center" wrapText="1"/>
    </xf>
    <xf numFmtId="0" fontId="38" fillId="2" borderId="6" xfId="43" applyFont="1" applyFill="1" applyBorder="1" applyAlignment="1">
      <alignment horizontal="center" vertical="center"/>
    </xf>
    <xf numFmtId="49" fontId="17" fillId="0" borderId="6" xfId="0" quotePrefix="1" applyNumberFormat="1" applyFont="1" applyBorder="1" applyAlignment="1">
      <alignment horizontal="center" vertical="center"/>
    </xf>
    <xf numFmtId="0" fontId="0" fillId="0" borderId="0" xfId="0"/>
    <xf numFmtId="0" fontId="0" fillId="0" borderId="0" xfId="0" applyFill="1" applyAlignment="1">
      <alignment horizontal="center" vertical="center"/>
    </xf>
    <xf numFmtId="0" fontId="38" fillId="0" borderId="3" xfId="43" applyFont="1" applyFill="1" applyBorder="1" applyAlignment="1">
      <alignment horizontal="center" vertical="center"/>
    </xf>
    <xf numFmtId="0" fontId="28" fillId="0" borderId="5" xfId="20" applyNumberFormat="1" applyFont="1" applyFill="1" applyBorder="1" applyAlignment="1">
      <alignment horizontal="center" vertical="center"/>
    </xf>
    <xf numFmtId="49" fontId="27" fillId="0" borderId="5" xfId="14" applyNumberFormat="1" applyFont="1" applyBorder="1" applyAlignment="1">
      <alignment horizontal="center" vertical="center"/>
    </xf>
    <xf numFmtId="0" fontId="25" fillId="0" borderId="5" xfId="37" applyFont="1" applyBorder="1" applyAlignment="1">
      <alignment horizontal="center" vertical="center" wrapText="1"/>
    </xf>
    <xf numFmtId="0" fontId="25" fillId="0" borderId="5" xfId="0" applyFont="1" applyBorder="1" applyAlignment="1">
      <alignment horizontal="center" vertical="center"/>
    </xf>
    <xf numFmtId="0" fontId="25" fillId="0" borderId="5" xfId="0" applyFont="1" applyBorder="1" applyAlignment="1">
      <alignment horizontal="center" vertical="center" wrapText="1"/>
    </xf>
    <xf numFmtId="0" fontId="24" fillId="2" borderId="6" xfId="12" applyFont="1" applyFill="1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12" fillId="0" borderId="0" xfId="0" applyFont="1" applyFill="1" applyAlignment="1">
      <alignment horizontal="center"/>
    </xf>
    <xf numFmtId="0" fontId="43" fillId="0" borderId="0" xfId="0" applyFont="1" applyAlignment="1">
      <alignment horizontal="center" vertical="center"/>
    </xf>
    <xf numFmtId="0" fontId="28" fillId="0" borderId="2" xfId="2" applyNumberFormat="1" applyFont="1" applyFill="1" applyBorder="1" applyAlignment="1">
      <alignment horizontal="center" vertical="center"/>
    </xf>
    <xf numFmtId="49" fontId="24" fillId="2" borderId="3" xfId="12" applyNumberFormat="1" applyFont="1" applyFill="1" applyBorder="1" applyAlignment="1">
      <alignment horizontal="center" vertical="center"/>
    </xf>
    <xf numFmtId="0" fontId="28" fillId="0" borderId="6" xfId="2" applyNumberFormat="1" applyFont="1" applyFill="1" applyBorder="1" applyAlignment="1">
      <alignment horizontal="center" vertical="center"/>
    </xf>
    <xf numFmtId="0" fontId="24" fillId="0" borderId="6" xfId="12" applyFont="1" applyBorder="1" applyAlignment="1">
      <alignment horizontal="center" vertical="center"/>
    </xf>
    <xf numFmtId="0" fontId="25" fillId="0" borderId="6" xfId="0" applyFont="1" applyBorder="1" applyAlignment="1">
      <alignment horizontal="center" vertical="center" wrapText="1"/>
    </xf>
    <xf numFmtId="0" fontId="0" fillId="2" borderId="3" xfId="0" quotePrefix="1" applyFill="1" applyBorder="1" applyAlignment="1">
      <alignment horizontal="center" vertical="center"/>
    </xf>
    <xf numFmtId="0" fontId="44" fillId="2" borderId="2" xfId="13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44" fillId="2" borderId="5" xfId="13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44" fillId="0" borderId="2" xfId="13" applyFont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164" fontId="1" fillId="0" borderId="0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2" fillId="0" borderId="0" xfId="0" applyFont="1" applyFill="1" applyAlignment="1">
      <alignment horizontal="center" vertical="center"/>
    </xf>
    <xf numFmtId="0" fontId="17" fillId="0" borderId="2" xfId="0" applyFont="1" applyFill="1" applyBorder="1" applyAlignment="1">
      <alignment horizontal="center" vertical="center"/>
    </xf>
    <xf numFmtId="0" fontId="14" fillId="0" borderId="2" xfId="12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3" fillId="0" borderId="0" xfId="0" quotePrefix="1" applyFont="1" applyFill="1" applyBorder="1" applyAlignment="1">
      <alignment horizontal="center" vertical="center"/>
    </xf>
    <xf numFmtId="0" fontId="10" fillId="0" borderId="0" xfId="0" applyFont="1" applyFill="1" applyBorder="1" applyAlignment="1">
      <alignment horizontal="center" vertical="center" wrapText="1"/>
    </xf>
    <xf numFmtId="49" fontId="12" fillId="0" borderId="2" xfId="0" applyNumberFormat="1" applyFont="1" applyFill="1" applyBorder="1" applyAlignment="1">
      <alignment horizontal="center" vertical="center"/>
    </xf>
    <xf numFmtId="0" fontId="17" fillId="2" borderId="3" xfId="2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21" fillId="0" borderId="0" xfId="1" applyFont="1" applyBorder="1" applyAlignment="1">
      <alignment horizontal="center" vertical="center"/>
    </xf>
    <xf numFmtId="0" fontId="23" fillId="0" borderId="0" xfId="0" applyFont="1" applyBorder="1" applyAlignment="1">
      <alignment horizontal="center"/>
    </xf>
    <xf numFmtId="0" fontId="8" fillId="0" borderId="0" xfId="0" applyFont="1" applyAlignment="1">
      <alignment horizontal="center" vertical="center"/>
    </xf>
    <xf numFmtId="0" fontId="13" fillId="0" borderId="0" xfId="0" applyFont="1" applyAlignment="1">
      <alignment horizontal="center"/>
    </xf>
    <xf numFmtId="0" fontId="12" fillId="0" borderId="0" xfId="0" applyFont="1" applyFill="1" applyBorder="1" applyAlignment="1">
      <alignment horizontal="center"/>
    </xf>
    <xf numFmtId="0" fontId="0" fillId="6" borderId="0" xfId="0" applyFill="1"/>
    <xf numFmtId="0" fontId="0" fillId="0" borderId="0" xfId="0" applyNumberFormat="1" applyFont="1" applyFill="1" applyBorder="1" applyAlignment="1"/>
    <xf numFmtId="164" fontId="12" fillId="0" borderId="0" xfId="0" applyNumberFormat="1" applyFont="1" applyFill="1" applyBorder="1" applyAlignment="1">
      <alignment horizontal="center" vertical="center"/>
    </xf>
    <xf numFmtId="164" fontId="13" fillId="0" borderId="0" xfId="0" applyNumberFormat="1" applyFont="1" applyFill="1" applyBorder="1" applyAlignment="1">
      <alignment horizontal="center" vertical="center"/>
    </xf>
    <xf numFmtId="0" fontId="19" fillId="0" borderId="0" xfId="9" applyFont="1" applyFill="1" applyBorder="1" applyAlignment="1">
      <alignment vertical="center" wrapText="1"/>
    </xf>
    <xf numFmtId="0" fontId="0" fillId="0" borderId="0" xfId="0"/>
    <xf numFmtId="1" fontId="36" fillId="0" borderId="0" xfId="42" quotePrefix="1" applyNumberFormat="1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21" fillId="0" borderId="0" xfId="1" applyFont="1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0" fillId="0" borderId="0" xfId="0"/>
    <xf numFmtId="0" fontId="46" fillId="0" borderId="0" xfId="0" applyFont="1" applyFill="1" applyAlignment="1">
      <alignment wrapText="1"/>
    </xf>
    <xf numFmtId="0" fontId="46" fillId="0" borderId="0" xfId="0" applyFont="1" applyFill="1"/>
    <xf numFmtId="49" fontId="12" fillId="0" borderId="0" xfId="0" applyNumberFormat="1" applyFont="1" applyFill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10" fontId="13" fillId="0" borderId="0" xfId="0" applyNumberFormat="1" applyFont="1" applyFill="1" applyBorder="1" applyAlignment="1">
      <alignment horizontal="center" vertical="center"/>
    </xf>
    <xf numFmtId="0" fontId="13" fillId="0" borderId="0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 wrapText="1"/>
    </xf>
    <xf numFmtId="0" fontId="13" fillId="0" borderId="0" xfId="0" applyFont="1" applyFill="1" applyAlignment="1">
      <alignment horizontal="center" vertical="center"/>
    </xf>
    <xf numFmtId="0" fontId="20" fillId="0" borderId="0" xfId="9" applyFont="1" applyBorder="1" applyAlignment="1">
      <alignment horizontal="center" vertical="center"/>
    </xf>
    <xf numFmtId="0" fontId="20" fillId="0" borderId="0" xfId="9" applyFont="1" applyFill="1" applyBorder="1" applyAlignment="1">
      <alignment horizontal="center" vertical="center"/>
    </xf>
    <xf numFmtId="0" fontId="25" fillId="0" borderId="0" xfId="0" applyFont="1" applyFill="1" applyAlignment="1">
      <alignment horizontal="center" vertical="center"/>
    </xf>
    <xf numFmtId="0" fontId="25" fillId="0" borderId="0" xfId="0" applyFont="1" applyBorder="1" applyAlignment="1">
      <alignment horizontal="center" vertical="center"/>
    </xf>
    <xf numFmtId="164" fontId="12" fillId="0" borderId="0" xfId="0" applyNumberFormat="1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44" fillId="2" borderId="6" xfId="13" applyFont="1" applyFill="1" applyBorder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164" fontId="12" fillId="0" borderId="0" xfId="0" applyNumberFormat="1" applyFont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164" fontId="12" fillId="0" borderId="0" xfId="0" applyNumberFormat="1" applyFont="1" applyFill="1" applyAlignment="1">
      <alignment horizontal="center" vertical="center"/>
    </xf>
    <xf numFmtId="0" fontId="25" fillId="0" borderId="0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Fill="1" applyBorder="1" applyAlignment="1">
      <alignment horizontal="center"/>
    </xf>
    <xf numFmtId="0" fontId="13" fillId="0" borderId="0" xfId="0" applyFont="1" applyFill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0" fillId="0" borderId="0" xfId="0"/>
    <xf numFmtId="0" fontId="0" fillId="0" borderId="0" xfId="0" applyAlignment="1">
      <alignment horizontal="center" vertical="center"/>
    </xf>
    <xf numFmtId="0" fontId="23" fillId="0" borderId="0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12" fillId="0" borderId="0" xfId="0" applyFont="1" applyFill="1" applyBorder="1" applyAlignment="1">
      <alignment horizontal="center"/>
    </xf>
    <xf numFmtId="0" fontId="13" fillId="0" borderId="0" xfId="0" applyFont="1" applyFill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0" fillId="0" borderId="0" xfId="0"/>
    <xf numFmtId="49" fontId="12" fillId="0" borderId="3" xfId="0" applyNumberFormat="1" applyFont="1" applyBorder="1" applyAlignment="1">
      <alignment horizontal="center" vertical="center"/>
    </xf>
    <xf numFmtId="0" fontId="12" fillId="0" borderId="3" xfId="0" applyFont="1" applyBorder="1" applyAlignment="1">
      <alignment horizontal="center" vertical="center" wrapText="1"/>
    </xf>
    <xf numFmtId="49" fontId="12" fillId="0" borderId="5" xfId="0" applyNumberFormat="1" applyFont="1" applyBorder="1" applyAlignment="1">
      <alignment horizontal="center" vertical="center"/>
    </xf>
    <xf numFmtId="49" fontId="12" fillId="0" borderId="5" xfId="0" applyNumberFormat="1" applyFont="1" applyFill="1" applyBorder="1" applyAlignment="1">
      <alignment horizontal="center" vertical="center"/>
    </xf>
    <xf numFmtId="0" fontId="0" fillId="0" borderId="5" xfId="0" applyFont="1" applyFill="1" applyBorder="1" applyAlignment="1">
      <alignment horizontal="center" vertical="center"/>
    </xf>
    <xf numFmtId="0" fontId="0" fillId="0" borderId="5" xfId="0" applyFont="1" applyBorder="1" applyAlignment="1">
      <alignment horizontal="center" vertical="center"/>
    </xf>
    <xf numFmtId="0" fontId="25" fillId="2" borderId="2" xfId="0" applyFont="1" applyFill="1" applyBorder="1" applyAlignment="1">
      <alignment horizontal="center" vertical="center"/>
    </xf>
    <xf numFmtId="1" fontId="21" fillId="0" borderId="0" xfId="9" applyNumberFormat="1" applyFont="1" applyFill="1" applyBorder="1" applyAlignment="1">
      <alignment vertical="center" wrapText="1"/>
    </xf>
    <xf numFmtId="0" fontId="30" fillId="0" borderId="0" xfId="0" applyFont="1" applyFill="1" applyBorder="1" applyAlignment="1">
      <alignment vertical="center"/>
    </xf>
    <xf numFmtId="0" fontId="42" fillId="0" borderId="0" xfId="0" applyFont="1" applyAlignment="1">
      <alignment vertical="center"/>
    </xf>
    <xf numFmtId="1" fontId="38" fillId="0" borderId="5" xfId="43" applyNumberFormat="1" applyFont="1" applyFill="1" applyBorder="1" applyAlignment="1">
      <alignment horizontal="center" vertical="center"/>
    </xf>
    <xf numFmtId="1" fontId="38" fillId="0" borderId="5" xfId="43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23" fillId="0" borderId="0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0" fillId="0" borderId="0" xfId="0" applyFont="1" applyAlignment="1">
      <alignment horizontal="center"/>
    </xf>
    <xf numFmtId="0" fontId="12" fillId="0" borderId="0" xfId="0" applyFont="1" applyFill="1" applyBorder="1" applyAlignment="1">
      <alignment horizontal="center"/>
    </xf>
    <xf numFmtId="0" fontId="13" fillId="0" borderId="0" xfId="0" applyFont="1" applyFill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0" fillId="0" borderId="0" xfId="0"/>
    <xf numFmtId="164" fontId="12" fillId="2" borderId="2" xfId="0" applyNumberFormat="1" applyFont="1" applyFill="1" applyBorder="1" applyAlignment="1">
      <alignment horizontal="right"/>
    </xf>
    <xf numFmtId="164" fontId="12" fillId="0" borderId="2" xfId="0" applyNumberFormat="1" applyFont="1" applyFill="1" applyBorder="1" applyAlignment="1">
      <alignment horizontal="right"/>
    </xf>
    <xf numFmtId="164" fontId="1" fillId="0" borderId="2" xfId="0" applyNumberFormat="1" applyFont="1" applyFill="1" applyBorder="1" applyAlignment="1">
      <alignment horizontal="center" vertical="center"/>
    </xf>
    <xf numFmtId="164" fontId="0" fillId="0" borderId="2" xfId="0" applyNumberFormat="1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164" fontId="1" fillId="0" borderId="3" xfId="0" applyNumberFormat="1" applyFont="1" applyFill="1" applyBorder="1" applyAlignment="1">
      <alignment horizontal="center" vertical="center"/>
    </xf>
    <xf numFmtId="164" fontId="0" fillId="0" borderId="3" xfId="0" applyNumberFormat="1" applyBorder="1" applyAlignment="1">
      <alignment horizontal="center" vertical="center"/>
    </xf>
    <xf numFmtId="0" fontId="0" fillId="0" borderId="3" xfId="0" applyBorder="1" applyAlignment="1">
      <alignment horizontal="center" vertical="center" wrapText="1"/>
    </xf>
    <xf numFmtId="0" fontId="44" fillId="2" borderId="3" xfId="13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/>
    </xf>
    <xf numFmtId="0" fontId="12" fillId="0" borderId="0" xfId="0" applyFont="1" applyBorder="1" applyAlignment="1">
      <alignment horizontal="center"/>
    </xf>
    <xf numFmtId="164" fontId="1" fillId="2" borderId="3" xfId="0" applyNumberFormat="1" applyFont="1" applyFill="1" applyBorder="1" applyAlignment="1">
      <alignment horizontal="center" vertical="center"/>
    </xf>
    <xf numFmtId="164" fontId="0" fillId="2" borderId="3" xfId="0" applyNumberFormat="1" applyFill="1" applyBorder="1" applyAlignment="1">
      <alignment horizontal="center" vertical="center"/>
    </xf>
    <xf numFmtId="164" fontId="1" fillId="2" borderId="6" xfId="0" applyNumberFormat="1" applyFont="1" applyFill="1" applyBorder="1" applyAlignment="1">
      <alignment horizontal="center" vertical="center"/>
    </xf>
    <xf numFmtId="164" fontId="0" fillId="2" borderId="6" xfId="0" applyNumberForma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0" borderId="5" xfId="0" applyFont="1" applyFill="1" applyBorder="1"/>
    <xf numFmtId="164" fontId="12" fillId="0" borderId="5" xfId="0" applyNumberFormat="1" applyFont="1" applyFill="1" applyBorder="1" applyAlignment="1">
      <alignment horizontal="right"/>
    </xf>
    <xf numFmtId="164" fontId="13" fillId="0" borderId="5" xfId="0" applyNumberFormat="1" applyFont="1" applyFill="1" applyBorder="1"/>
    <xf numFmtId="164" fontId="12" fillId="0" borderId="2" xfId="0" applyNumberFormat="1" applyFont="1" applyBorder="1" applyAlignment="1">
      <alignment horizontal="center" vertical="center"/>
    </xf>
    <xf numFmtId="164" fontId="13" fillId="0" borderId="2" xfId="0" applyNumberFormat="1" applyFont="1" applyFill="1" applyBorder="1" applyAlignment="1">
      <alignment horizontal="center" vertical="center"/>
    </xf>
    <xf numFmtId="164" fontId="12" fillId="0" borderId="6" xfId="0" applyNumberFormat="1" applyFont="1" applyBorder="1" applyAlignment="1">
      <alignment horizontal="center" vertical="center"/>
    </xf>
    <xf numFmtId="164" fontId="12" fillId="0" borderId="3" xfId="0" applyNumberFormat="1" applyFont="1" applyBorder="1" applyAlignment="1">
      <alignment horizontal="center" vertical="center"/>
    </xf>
    <xf numFmtId="164" fontId="12" fillId="2" borderId="2" xfId="0" applyNumberFormat="1" applyFont="1" applyFill="1" applyBorder="1" applyAlignment="1">
      <alignment horizontal="center" vertical="center"/>
    </xf>
    <xf numFmtId="164" fontId="13" fillId="2" borderId="2" xfId="0" applyNumberFormat="1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164" fontId="12" fillId="2" borderId="0" xfId="0" applyNumberFormat="1" applyFont="1" applyFill="1" applyBorder="1" applyAlignment="1">
      <alignment horizontal="center" vertical="center"/>
    </xf>
    <xf numFmtId="164" fontId="12" fillId="2" borderId="6" xfId="0" applyNumberFormat="1" applyFont="1" applyFill="1" applyBorder="1" applyAlignment="1">
      <alignment horizontal="center" vertical="center"/>
    </xf>
    <xf numFmtId="164" fontId="13" fillId="2" borderId="6" xfId="0" applyNumberFormat="1" applyFont="1" applyFill="1" applyBorder="1" applyAlignment="1">
      <alignment horizontal="center" vertical="center"/>
    </xf>
    <xf numFmtId="0" fontId="10" fillId="0" borderId="0" xfId="0" applyFont="1" applyFill="1" applyBorder="1" applyAlignment="1">
      <alignment horizontal="center" vertical="center"/>
    </xf>
    <xf numFmtId="0" fontId="27" fillId="0" borderId="0" xfId="0" applyFont="1" applyFill="1" applyBorder="1" applyAlignment="1">
      <alignment horizontal="center" vertical="center"/>
    </xf>
    <xf numFmtId="164" fontId="12" fillId="2" borderId="3" xfId="0" applyNumberFormat="1" applyFont="1" applyFill="1" applyBorder="1" applyAlignment="1">
      <alignment horizontal="center" vertical="center"/>
    </xf>
    <xf numFmtId="164" fontId="12" fillId="0" borderId="5" xfId="0" applyNumberFormat="1" applyFont="1" applyFill="1" applyBorder="1" applyAlignment="1">
      <alignment horizontal="center" vertical="center"/>
    </xf>
    <xf numFmtId="0" fontId="12" fillId="2" borderId="5" xfId="0" applyFont="1" applyFill="1" applyBorder="1" applyAlignment="1">
      <alignment horizontal="center" vertical="center"/>
    </xf>
    <xf numFmtId="164" fontId="12" fillId="2" borderId="5" xfId="0" applyNumberFormat="1" applyFont="1" applyFill="1" applyBorder="1" applyAlignment="1">
      <alignment horizontal="center" vertical="center"/>
    </xf>
    <xf numFmtId="164" fontId="25" fillId="0" borderId="2" xfId="0" applyNumberFormat="1" applyFont="1" applyBorder="1" applyAlignment="1">
      <alignment horizontal="center" vertical="center"/>
    </xf>
    <xf numFmtId="164" fontId="43" fillId="0" borderId="2" xfId="0" applyNumberFormat="1" applyFont="1" applyFill="1" applyBorder="1" applyAlignment="1">
      <alignment horizontal="center" vertical="center"/>
    </xf>
    <xf numFmtId="164" fontId="25" fillId="2" borderId="2" xfId="0" applyNumberFormat="1" applyFont="1" applyFill="1" applyBorder="1" applyAlignment="1">
      <alignment horizontal="center" vertical="center"/>
    </xf>
    <xf numFmtId="164" fontId="43" fillId="2" borderId="2" xfId="0" applyNumberFormat="1" applyFont="1" applyFill="1" applyBorder="1" applyAlignment="1">
      <alignment horizontal="center" vertical="center"/>
    </xf>
    <xf numFmtId="164" fontId="25" fillId="0" borderId="6" xfId="0" applyNumberFormat="1" applyFont="1" applyBorder="1" applyAlignment="1">
      <alignment horizontal="center" vertical="center"/>
    </xf>
    <xf numFmtId="164" fontId="43" fillId="0" borderId="6" xfId="0" applyNumberFormat="1" applyFont="1" applyFill="1" applyBorder="1" applyAlignment="1">
      <alignment horizontal="center" vertical="center"/>
    </xf>
    <xf numFmtId="0" fontId="43" fillId="0" borderId="2" xfId="0" applyFont="1" applyBorder="1" applyAlignment="1">
      <alignment horizontal="center" vertical="center"/>
    </xf>
    <xf numFmtId="0" fontId="43" fillId="2" borderId="2" xfId="0" applyFont="1" applyFill="1" applyBorder="1" applyAlignment="1">
      <alignment horizontal="center" vertical="center"/>
    </xf>
    <xf numFmtId="0" fontId="43" fillId="2" borderId="6" xfId="0" applyFont="1" applyFill="1" applyBorder="1" applyAlignment="1">
      <alignment horizontal="center" vertical="center"/>
    </xf>
    <xf numFmtId="164" fontId="25" fillId="2" borderId="6" xfId="0" applyNumberFormat="1" applyFont="1" applyFill="1" applyBorder="1" applyAlignment="1">
      <alignment horizontal="center" vertical="center"/>
    </xf>
    <xf numFmtId="164" fontId="43" fillId="2" borderId="6" xfId="0" applyNumberFormat="1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47" fillId="0" borderId="0" xfId="0" applyFont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0" fillId="0" borderId="6" xfId="0" applyFont="1" applyBorder="1" applyAlignment="1">
      <alignment horizontal="center" vertical="center"/>
    </xf>
    <xf numFmtId="0" fontId="23" fillId="0" borderId="7" xfId="0" applyFont="1" applyBorder="1" applyAlignment="1">
      <alignment vertical="center"/>
    </xf>
    <xf numFmtId="0" fontId="25" fillId="0" borderId="2" xfId="0" applyFont="1" applyFill="1" applyBorder="1" applyAlignment="1">
      <alignment horizontal="center" vertical="center"/>
    </xf>
    <xf numFmtId="164" fontId="0" fillId="0" borderId="2" xfId="0" applyNumberFormat="1" applyFont="1" applyFill="1" applyBorder="1" applyAlignment="1">
      <alignment horizontal="center" vertical="center"/>
    </xf>
    <xf numFmtId="164" fontId="0" fillId="2" borderId="2" xfId="0" applyNumberFormat="1" applyFont="1" applyFill="1" applyBorder="1" applyAlignment="1">
      <alignment horizontal="center" vertical="center"/>
    </xf>
    <xf numFmtId="164" fontId="0" fillId="0" borderId="6" xfId="0" applyNumberFormat="1" applyFont="1" applyFill="1" applyBorder="1" applyAlignment="1">
      <alignment horizontal="center" vertical="center"/>
    </xf>
    <xf numFmtId="164" fontId="0" fillId="2" borderId="6" xfId="0" applyNumberFormat="1" applyFont="1" applyFill="1" applyBorder="1" applyAlignment="1">
      <alignment horizontal="center" vertical="center"/>
    </xf>
    <xf numFmtId="0" fontId="17" fillId="0" borderId="2" xfId="20" applyNumberFormat="1" applyFont="1" applyFill="1" applyBorder="1" applyAlignment="1">
      <alignment horizontal="center" vertical="center"/>
    </xf>
    <xf numFmtId="49" fontId="47" fillId="0" borderId="2" xfId="14" applyNumberFormat="1" applyFont="1" applyBorder="1" applyAlignment="1">
      <alignment horizontal="center" vertical="center"/>
    </xf>
    <xf numFmtId="0" fontId="12" fillId="0" borderId="2" xfId="37" applyFont="1" applyBorder="1" applyAlignment="1">
      <alignment horizontal="center" vertical="center" wrapText="1"/>
    </xf>
    <xf numFmtId="0" fontId="17" fillId="2" borderId="3" xfId="20" applyNumberFormat="1" applyFont="1" applyFill="1" applyBorder="1" applyAlignment="1">
      <alignment horizontal="center" vertical="center"/>
    </xf>
    <xf numFmtId="49" fontId="47" fillId="2" borderId="3" xfId="14" applyNumberFormat="1" applyFont="1" applyFill="1" applyBorder="1" applyAlignment="1">
      <alignment horizontal="center" vertical="center"/>
    </xf>
    <xf numFmtId="0" fontId="12" fillId="2" borderId="3" xfId="37" applyFont="1" applyFill="1" applyBorder="1" applyAlignment="1">
      <alignment horizontal="center" vertical="center" wrapText="1"/>
    </xf>
    <xf numFmtId="0" fontId="17" fillId="2" borderId="6" xfId="20" applyNumberFormat="1" applyFont="1" applyFill="1" applyBorder="1" applyAlignment="1">
      <alignment horizontal="center" vertical="center"/>
    </xf>
    <xf numFmtId="49" fontId="47" fillId="2" borderId="6" xfId="14" applyNumberFormat="1" applyFont="1" applyFill="1" applyBorder="1" applyAlignment="1">
      <alignment horizontal="center" vertical="center"/>
    </xf>
    <xf numFmtId="0" fontId="12" fillId="2" borderId="6" xfId="37" applyFont="1" applyFill="1" applyBorder="1" applyAlignment="1">
      <alignment horizontal="center" vertical="center" wrapText="1"/>
    </xf>
    <xf numFmtId="164" fontId="0" fillId="0" borderId="0" xfId="0" applyNumberFormat="1" applyFont="1" applyFill="1" applyBorder="1" applyAlignment="1">
      <alignment horizontal="center" vertical="center"/>
    </xf>
    <xf numFmtId="164" fontId="0" fillId="2" borderId="0" xfId="0" applyNumberFormat="1" applyFont="1" applyFill="1" applyBorder="1" applyAlignment="1">
      <alignment horizontal="center" vertical="center"/>
    </xf>
    <xf numFmtId="0" fontId="0" fillId="0" borderId="3" xfId="0" applyFont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/>
    </xf>
    <xf numFmtId="0" fontId="23" fillId="0" borderId="0" xfId="0" applyFont="1" applyBorder="1" applyAlignment="1">
      <alignment vertical="center"/>
    </xf>
    <xf numFmtId="164" fontId="12" fillId="0" borderId="2" xfId="0" applyNumberFormat="1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 wrapText="1"/>
    </xf>
    <xf numFmtId="164" fontId="12" fillId="2" borderId="0" xfId="0" applyNumberFormat="1" applyFont="1" applyFill="1" applyBorder="1" applyAlignment="1">
      <alignment horizontal="right"/>
    </xf>
    <xf numFmtId="164" fontId="12" fillId="0" borderId="6" xfId="0" applyNumberFormat="1" applyFont="1" applyFill="1" applyBorder="1" applyAlignment="1">
      <alignment horizontal="right"/>
    </xf>
    <xf numFmtId="164" fontId="12" fillId="0" borderId="6" xfId="0" applyNumberFormat="1" applyFont="1" applyFill="1" applyBorder="1" applyAlignment="1">
      <alignment horizontal="center" vertical="center"/>
    </xf>
    <xf numFmtId="0" fontId="12" fillId="0" borderId="0" xfId="28" applyFont="1" applyFill="1" applyBorder="1"/>
    <xf numFmtId="49" fontId="17" fillId="2" borderId="2" xfId="0" applyNumberFormat="1" applyFont="1" applyFill="1" applyBorder="1" applyAlignment="1">
      <alignment horizontal="center" vertical="center"/>
    </xf>
    <xf numFmtId="1" fontId="14" fillId="2" borderId="2" xfId="12" applyNumberFormat="1" applyFont="1" applyFill="1" applyBorder="1" applyAlignment="1">
      <alignment horizontal="center" vertical="center"/>
    </xf>
    <xf numFmtId="164" fontId="0" fillId="0" borderId="3" xfId="0" applyNumberFormat="1" applyFont="1" applyFill="1" applyBorder="1" applyAlignment="1">
      <alignment horizontal="center" vertical="center"/>
    </xf>
    <xf numFmtId="1" fontId="14" fillId="0" borderId="3" xfId="12" applyNumberFormat="1" applyFont="1" applyBorder="1" applyAlignment="1">
      <alignment horizontal="center" vertical="center"/>
    </xf>
    <xf numFmtId="49" fontId="17" fillId="0" borderId="3" xfId="0" applyNumberFormat="1" applyFont="1" applyBorder="1" applyAlignment="1">
      <alignment horizontal="center" vertical="center"/>
    </xf>
    <xf numFmtId="49" fontId="17" fillId="0" borderId="3" xfId="0" applyNumberFormat="1" applyFont="1" applyFill="1" applyBorder="1" applyAlignment="1">
      <alignment horizontal="center" vertical="center"/>
    </xf>
    <xf numFmtId="164" fontId="0" fillId="2" borderId="3" xfId="0" applyNumberFormat="1" applyFont="1" applyFill="1" applyBorder="1" applyAlignment="1">
      <alignment horizontal="center" vertical="center"/>
    </xf>
    <xf numFmtId="0" fontId="12" fillId="0" borderId="0" xfId="0" applyFont="1" applyFill="1"/>
    <xf numFmtId="49" fontId="12" fillId="0" borderId="0" xfId="0" applyNumberFormat="1" applyFont="1" applyFill="1"/>
    <xf numFmtId="1" fontId="12" fillId="0" borderId="0" xfId="0" applyNumberFormat="1" applyFont="1" applyFill="1"/>
    <xf numFmtId="0" fontId="12" fillId="2" borderId="2" xfId="0" quotePrefix="1" applyFont="1" applyFill="1" applyBorder="1" applyAlignment="1">
      <alignment horizontal="center" vertical="center"/>
    </xf>
    <xf numFmtId="49" fontId="12" fillId="0" borderId="2" xfId="0" quotePrefix="1" applyNumberFormat="1" applyFont="1" applyFill="1" applyBorder="1" applyAlignment="1">
      <alignment horizontal="center" vertical="center"/>
    </xf>
    <xf numFmtId="49" fontId="12" fillId="2" borderId="2" xfId="0" quotePrefix="1" applyNumberFormat="1" applyFont="1" applyFill="1" applyBorder="1" applyAlignment="1">
      <alignment horizontal="center" vertical="center"/>
    </xf>
    <xf numFmtId="0" fontId="14" fillId="2" borderId="2" xfId="11" applyFont="1" applyFill="1" applyBorder="1" applyAlignment="1">
      <alignment horizontal="center" vertical="center"/>
    </xf>
    <xf numFmtId="49" fontId="12" fillId="2" borderId="5" xfId="0" applyNumberFormat="1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 wrapText="1"/>
    </xf>
    <xf numFmtId="0" fontId="14" fillId="2" borderId="2" xfId="11" quotePrefix="1" applyFont="1" applyFill="1" applyBorder="1" applyAlignment="1">
      <alignment horizontal="center" vertical="center"/>
    </xf>
    <xf numFmtId="49" fontId="17" fillId="0" borderId="5" xfId="0" applyNumberFormat="1" applyFont="1" applyBorder="1" applyAlignment="1">
      <alignment horizontal="center" vertical="center"/>
    </xf>
    <xf numFmtId="49" fontId="12" fillId="2" borderId="5" xfId="0" quotePrefix="1" applyNumberFormat="1" applyFont="1" applyFill="1" applyBorder="1" applyAlignment="1">
      <alignment horizontal="center" vertical="center"/>
    </xf>
    <xf numFmtId="164" fontId="12" fillId="0" borderId="5" xfId="0" applyNumberFormat="1" applyFont="1" applyBorder="1" applyAlignment="1">
      <alignment horizontal="center" vertical="center"/>
    </xf>
    <xf numFmtId="0" fontId="12" fillId="0" borderId="5" xfId="0" quotePrefix="1" applyFont="1" applyBorder="1" applyAlignment="1">
      <alignment horizontal="center" vertical="center"/>
    </xf>
    <xf numFmtId="0" fontId="0" fillId="2" borderId="0" xfId="0" applyFont="1" applyFill="1" applyBorder="1" applyAlignment="1">
      <alignment horizontal="center" vertical="center"/>
    </xf>
    <xf numFmtId="0" fontId="0" fillId="0" borderId="5" xfId="0" applyBorder="1"/>
    <xf numFmtId="164" fontId="13" fillId="0" borderId="13" xfId="0" applyNumberFormat="1" applyFont="1" applyFill="1" applyBorder="1" applyAlignment="1">
      <alignment horizontal="center" vertical="center"/>
    </xf>
    <xf numFmtId="0" fontId="12" fillId="0" borderId="12" xfId="0" applyFont="1" applyBorder="1" applyAlignment="1">
      <alignment horizontal="center" vertical="center"/>
    </xf>
    <xf numFmtId="49" fontId="12" fillId="0" borderId="12" xfId="0" applyNumberFormat="1" applyFont="1" applyBorder="1" applyAlignment="1">
      <alignment horizontal="center" vertical="center"/>
    </xf>
    <xf numFmtId="0" fontId="12" fillId="0" borderId="12" xfId="0" applyFont="1" applyBorder="1" applyAlignment="1">
      <alignment horizontal="center" vertical="center" wrapText="1"/>
    </xf>
    <xf numFmtId="164" fontId="0" fillId="0" borderId="5" xfId="0" applyNumberFormat="1" applyFont="1" applyFill="1" applyBorder="1" applyAlignment="1">
      <alignment horizontal="center" vertical="center"/>
    </xf>
    <xf numFmtId="1" fontId="0" fillId="0" borderId="2" xfId="0" quotePrefix="1" applyNumberFormat="1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 wrapText="1"/>
    </xf>
    <xf numFmtId="1" fontId="0" fillId="2" borderId="2" xfId="0" quotePrefix="1" applyNumberFormat="1" applyFont="1" applyFill="1" applyBorder="1" applyAlignment="1">
      <alignment horizontal="center" vertical="center"/>
    </xf>
    <xf numFmtId="1" fontId="0" fillId="2" borderId="6" xfId="0" quotePrefix="1" applyNumberFormat="1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 wrapText="1"/>
    </xf>
    <xf numFmtId="164" fontId="38" fillId="0" borderId="5" xfId="43" applyNumberFormat="1" applyFont="1" applyFill="1" applyBorder="1"/>
    <xf numFmtId="0" fontId="36" fillId="0" borderId="0" xfId="42" applyFont="1" applyBorder="1" applyAlignment="1">
      <alignment horizontal="center" vertical="center"/>
    </xf>
    <xf numFmtId="0" fontId="1" fillId="0" borderId="0" xfId="0" applyFont="1" applyBorder="1" applyAlignment="1">
      <alignment horizontal="center" vertical="center" wrapText="1"/>
    </xf>
    <xf numFmtId="0" fontId="36" fillId="2" borderId="6" xfId="42" applyFont="1" applyFill="1" applyBorder="1" applyAlignment="1">
      <alignment horizontal="center" vertical="center"/>
    </xf>
    <xf numFmtId="1" fontId="36" fillId="2" borderId="6" xfId="42" quotePrefix="1" applyNumberFormat="1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 wrapText="1"/>
    </xf>
    <xf numFmtId="0" fontId="23" fillId="0" borderId="0" xfId="0" applyFont="1" applyBorder="1" applyAlignment="1"/>
    <xf numFmtId="0" fontId="39" fillId="0" borderId="0" xfId="0" applyFont="1" applyAlignment="1">
      <alignment horizontal="center" vertical="center"/>
    </xf>
    <xf numFmtId="1" fontId="23" fillId="0" borderId="0" xfId="0" applyNumberFormat="1" applyFont="1" applyBorder="1" applyAlignment="1">
      <alignment vertical="center"/>
    </xf>
    <xf numFmtId="0" fontId="0" fillId="0" borderId="5" xfId="0" quotePrefix="1" applyFont="1" applyBorder="1" applyAlignment="1">
      <alignment horizontal="center" vertical="center"/>
    </xf>
    <xf numFmtId="0" fontId="0" fillId="0" borderId="5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/>
    <xf numFmtId="0" fontId="0" fillId="0" borderId="0" xfId="0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0" fillId="0" borderId="0" xfId="0"/>
    <xf numFmtId="164" fontId="12" fillId="0" borderId="3" xfId="0" applyNumberFormat="1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164" fontId="0" fillId="0" borderId="2" xfId="0" applyNumberFormat="1" applyFont="1" applyBorder="1" applyAlignment="1">
      <alignment horizontal="center" vertical="center"/>
    </xf>
    <xf numFmtId="1" fontId="0" fillId="2" borderId="3" xfId="0" applyNumberFormat="1" applyFont="1" applyFill="1" applyBorder="1" applyAlignment="1">
      <alignment horizontal="center" vertical="center"/>
    </xf>
    <xf numFmtId="164" fontId="0" fillId="0" borderId="0" xfId="0" applyNumberFormat="1" applyFont="1" applyBorder="1" applyAlignment="1">
      <alignment horizontal="center" vertical="center"/>
    </xf>
    <xf numFmtId="1" fontId="0" fillId="2" borderId="6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2" fillId="0" borderId="14" xfId="0" applyFont="1" applyBorder="1" applyAlignment="1">
      <alignment horizontal="center" vertical="center"/>
    </xf>
    <xf numFmtId="0" fontId="47" fillId="0" borderId="6" xfId="0" quotePrefix="1" applyFont="1" applyFill="1" applyBorder="1" applyAlignment="1">
      <alignment horizontal="center" vertical="center"/>
    </xf>
    <xf numFmtId="0" fontId="47" fillId="2" borderId="6" xfId="0" quotePrefix="1" applyFont="1" applyFill="1" applyBorder="1" applyAlignment="1">
      <alignment horizontal="center" vertical="center"/>
    </xf>
    <xf numFmtId="0" fontId="37" fillId="0" borderId="0" xfId="0" applyFont="1" applyBorder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/>
    <xf numFmtId="49" fontId="24" fillId="2" borderId="3" xfId="12" quotePrefix="1" applyNumberFormat="1" applyFont="1" applyFill="1" applyBorder="1" applyAlignment="1">
      <alignment horizontal="center" vertical="center"/>
    </xf>
    <xf numFmtId="1" fontId="14" fillId="0" borderId="2" xfId="12" quotePrefix="1" applyNumberFormat="1" applyFont="1" applyBorder="1" applyAlignment="1">
      <alignment horizontal="center" vertical="center"/>
    </xf>
    <xf numFmtId="1" fontId="14" fillId="2" borderId="2" xfId="12" quotePrefix="1" applyNumberFormat="1" applyFont="1" applyFill="1" applyBorder="1" applyAlignment="1">
      <alignment horizontal="center" vertical="center"/>
    </xf>
    <xf numFmtId="0" fontId="24" fillId="0" borderId="6" xfId="12" quotePrefix="1" applyFont="1" applyBorder="1" applyAlignment="1">
      <alignment horizontal="center" vertical="center"/>
    </xf>
    <xf numFmtId="0" fontId="12" fillId="2" borderId="3" xfId="0" quotePrefix="1" applyFont="1" applyFill="1" applyBorder="1" applyAlignment="1">
      <alignment horizontal="center" vertical="center"/>
    </xf>
    <xf numFmtId="0" fontId="12" fillId="0" borderId="11" xfId="0" applyFont="1" applyBorder="1" applyAlignment="1">
      <alignment horizontal="center" vertical="center" wrapText="1"/>
    </xf>
    <xf numFmtId="0" fontId="12" fillId="0" borderId="11" xfId="0" applyFont="1" applyBorder="1" applyAlignment="1">
      <alignment horizontal="center" vertical="center"/>
    </xf>
    <xf numFmtId="164" fontId="12" fillId="0" borderId="11" xfId="0" applyNumberFormat="1" applyFont="1" applyBorder="1" applyAlignment="1">
      <alignment horizontal="center" vertical="center"/>
    </xf>
    <xf numFmtId="0" fontId="12" fillId="2" borderId="15" xfId="0" applyFont="1" applyFill="1" applyBorder="1" applyAlignment="1">
      <alignment horizontal="center" vertical="center"/>
    </xf>
    <xf numFmtId="0" fontId="12" fillId="2" borderId="15" xfId="0" applyFont="1" applyFill="1" applyBorder="1" applyAlignment="1">
      <alignment horizontal="center" vertical="center" wrapText="1"/>
    </xf>
    <xf numFmtId="164" fontId="12" fillId="2" borderId="15" xfId="0" applyNumberFormat="1" applyFont="1" applyFill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31" fillId="0" borderId="0" xfId="9" applyFont="1" applyFill="1" applyBorder="1" applyAlignment="1">
      <alignment vertical="center"/>
    </xf>
    <xf numFmtId="164" fontId="12" fillId="2" borderId="3" xfId="0" applyNumberFormat="1" applyFont="1" applyFill="1" applyBorder="1" applyAlignment="1">
      <alignment horizontal="right"/>
    </xf>
    <xf numFmtId="0" fontId="51" fillId="0" borderId="0" xfId="0" applyFont="1" applyFill="1" applyBorder="1"/>
    <xf numFmtId="0" fontId="53" fillId="0" borderId="10" xfId="0" applyFont="1" applyFill="1" applyBorder="1"/>
    <xf numFmtId="0" fontId="53" fillId="0" borderId="0" xfId="0" applyFont="1" applyFill="1" applyAlignment="1">
      <alignment wrapText="1"/>
    </xf>
    <xf numFmtId="0" fontId="49" fillId="0" borderId="5" xfId="0" applyFont="1" applyFill="1" applyBorder="1" applyAlignment="1"/>
    <xf numFmtId="0" fontId="14" fillId="0" borderId="2" xfId="13" applyFont="1" applyFill="1" applyBorder="1" applyAlignment="1">
      <alignment horizontal="center" vertical="center"/>
    </xf>
    <xf numFmtId="2" fontId="47" fillId="0" borderId="2" xfId="10" applyNumberFormat="1" applyFont="1" applyFill="1" applyBorder="1" applyAlignment="1">
      <alignment horizontal="center" vertical="center"/>
    </xf>
    <xf numFmtId="0" fontId="14" fillId="2" borderId="2" xfId="13" applyFont="1" applyFill="1" applyBorder="1" applyAlignment="1">
      <alignment horizontal="center" vertical="center"/>
    </xf>
    <xf numFmtId="2" fontId="47" fillId="2" borderId="2" xfId="10" applyNumberFormat="1" applyFont="1" applyFill="1" applyBorder="1" applyAlignment="1">
      <alignment horizontal="center" vertical="center"/>
    </xf>
    <xf numFmtId="0" fontId="14" fillId="0" borderId="6" xfId="13" applyFont="1" applyFill="1" applyBorder="1" applyAlignment="1">
      <alignment horizontal="center" vertical="center"/>
    </xf>
    <xf numFmtId="2" fontId="47" fillId="0" borderId="6" xfId="10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3" fillId="0" borderId="0" xfId="0" applyFont="1" applyBorder="1" applyAlignment="1">
      <alignment horizontal="center" vertical="center"/>
    </xf>
    <xf numFmtId="0" fontId="0" fillId="0" borderId="0" xfId="0"/>
    <xf numFmtId="0" fontId="0" fillId="0" borderId="0" xfId="0" applyFill="1" applyBorder="1"/>
    <xf numFmtId="164" fontId="13" fillId="0" borderId="0" xfId="0" applyNumberFormat="1" applyFont="1" applyFill="1" applyBorder="1"/>
    <xf numFmtId="0" fontId="0" fillId="0" borderId="0" xfId="0" applyFill="1" applyBorder="1" applyAlignment="1">
      <alignment horizontal="center"/>
    </xf>
    <xf numFmtId="164" fontId="12" fillId="0" borderId="0" xfId="0" applyNumberFormat="1" applyFont="1" applyFill="1" applyBorder="1" applyAlignment="1">
      <alignment horizontal="right"/>
    </xf>
    <xf numFmtId="164" fontId="0" fillId="0" borderId="0" xfId="0" applyNumberFormat="1" applyFill="1" applyBorder="1"/>
    <xf numFmtId="0" fontId="0" fillId="0" borderId="0" xfId="0"/>
    <xf numFmtId="0" fontId="0" fillId="0" borderId="0" xfId="0" applyFill="1" applyBorder="1"/>
    <xf numFmtId="164" fontId="13" fillId="0" borderId="0" xfId="0" applyNumberFormat="1" applyFont="1" applyFill="1" applyBorder="1"/>
    <xf numFmtId="0" fontId="0" fillId="0" borderId="0" xfId="0" applyFill="1" applyBorder="1" applyAlignment="1">
      <alignment horizontal="center"/>
    </xf>
    <xf numFmtId="164" fontId="12" fillId="0" borderId="0" xfId="0" applyNumberFormat="1" applyFont="1" applyFill="1" applyBorder="1" applyAlignment="1">
      <alignment horizontal="right"/>
    </xf>
    <xf numFmtId="164" fontId="0" fillId="0" borderId="0" xfId="0" applyNumberFormat="1" applyFill="1" applyBorder="1"/>
    <xf numFmtId="0" fontId="13" fillId="0" borderId="0" xfId="0" applyFont="1" applyFill="1"/>
    <xf numFmtId="10" fontId="13" fillId="0" borderId="0" xfId="0" applyNumberFormat="1" applyFont="1" applyFill="1" applyBorder="1"/>
    <xf numFmtId="10" fontId="13" fillId="0" borderId="0" xfId="0" applyNumberFormat="1" applyFont="1" applyFill="1" applyBorder="1"/>
    <xf numFmtId="10" fontId="13" fillId="0" borderId="0" xfId="0" applyNumberFormat="1" applyFont="1" applyFill="1" applyBorder="1"/>
    <xf numFmtId="164" fontId="12" fillId="0" borderId="0" xfId="0" applyNumberFormat="1" applyFont="1" applyFill="1" applyBorder="1" applyAlignment="1">
      <alignment horizontal="right"/>
    </xf>
    <xf numFmtId="0" fontId="12" fillId="0" borderId="0" xfId="0" applyFont="1"/>
    <xf numFmtId="0" fontId="14" fillId="2" borderId="6" xfId="13" applyFont="1" applyFill="1" applyBorder="1" applyAlignment="1">
      <alignment horizontal="center" vertical="center"/>
    </xf>
    <xf numFmtId="2" fontId="47" fillId="2" borderId="6" xfId="10" applyNumberFormat="1" applyFont="1" applyFill="1" applyBorder="1" applyAlignment="1">
      <alignment horizontal="center" vertical="center"/>
    </xf>
    <xf numFmtId="0" fontId="12" fillId="0" borderId="2" xfId="0" quotePrefix="1" applyFont="1" applyFill="1" applyBorder="1" applyAlignment="1">
      <alignment horizontal="center" vertical="center" wrapText="1"/>
    </xf>
    <xf numFmtId="0" fontId="12" fillId="2" borderId="2" xfId="0" quotePrefix="1" applyFont="1" applyFill="1" applyBorder="1" applyAlignment="1">
      <alignment horizontal="center" vertical="center" wrapText="1"/>
    </xf>
    <xf numFmtId="0" fontId="12" fillId="2" borderId="6" xfId="0" quotePrefix="1" applyFont="1" applyFill="1" applyBorder="1" applyAlignment="1">
      <alignment horizontal="center" vertical="center" wrapText="1"/>
    </xf>
    <xf numFmtId="0" fontId="14" fillId="0" borderId="2" xfId="13" quotePrefix="1" applyFont="1" applyFill="1" applyBorder="1" applyAlignment="1">
      <alignment horizontal="center" vertical="center"/>
    </xf>
    <xf numFmtId="0" fontId="14" fillId="0" borderId="2" xfId="13" applyFont="1" applyBorder="1" applyAlignment="1">
      <alignment horizontal="center" vertical="center"/>
    </xf>
    <xf numFmtId="2" fontId="47" fillId="0" borderId="2" xfId="10" applyNumberFormat="1" applyFont="1" applyBorder="1" applyAlignment="1">
      <alignment horizontal="center" vertical="center"/>
    </xf>
    <xf numFmtId="0" fontId="17" fillId="2" borderId="5" xfId="0" applyFont="1" applyFill="1" applyBorder="1" applyAlignment="1">
      <alignment horizontal="center" vertical="center"/>
    </xf>
    <xf numFmtId="0" fontId="14" fillId="2" borderId="5" xfId="13" applyFont="1" applyFill="1" applyBorder="1" applyAlignment="1">
      <alignment horizontal="center" vertical="center"/>
    </xf>
    <xf numFmtId="2" fontId="47" fillId="2" borderId="5" xfId="10" applyNumberFormat="1" applyFont="1" applyFill="1" applyBorder="1" applyAlignment="1">
      <alignment horizontal="center" vertical="center"/>
    </xf>
    <xf numFmtId="0" fontId="12" fillId="0" borderId="6" xfId="0" quotePrefix="1" applyFont="1" applyFill="1" applyBorder="1" applyAlignment="1">
      <alignment horizontal="center" vertical="center" wrapText="1"/>
    </xf>
    <xf numFmtId="0" fontId="47" fillId="0" borderId="6" xfId="0" applyFont="1" applyFill="1" applyBorder="1" applyAlignment="1">
      <alignment horizontal="center" vertical="center"/>
    </xf>
    <xf numFmtId="0" fontId="47" fillId="2" borderId="6" xfId="0" applyFont="1" applyFill="1" applyBorder="1" applyAlignment="1">
      <alignment horizontal="center" vertical="center"/>
    </xf>
    <xf numFmtId="0" fontId="17" fillId="0" borderId="3" xfId="20" applyNumberFormat="1" applyFont="1" applyFill="1" applyBorder="1" applyAlignment="1">
      <alignment horizontal="center" vertical="center"/>
    </xf>
    <xf numFmtId="49" fontId="47" fillId="0" borderId="3" xfId="14" applyNumberFormat="1" applyFont="1" applyFill="1" applyBorder="1" applyAlignment="1">
      <alignment horizontal="center" vertical="center"/>
    </xf>
    <xf numFmtId="0" fontId="12" fillId="0" borderId="3" xfId="37" applyFont="1" applyFill="1" applyBorder="1" applyAlignment="1">
      <alignment horizontal="center" vertical="center" wrapText="1"/>
    </xf>
    <xf numFmtId="49" fontId="47" fillId="2" borderId="6" xfId="14" quotePrefix="1" applyNumberFormat="1" applyFont="1" applyFill="1" applyBorder="1" applyAlignment="1">
      <alignment horizontal="center" vertical="center"/>
    </xf>
    <xf numFmtId="0" fontId="12" fillId="2" borderId="6" xfId="0" quotePrefix="1" applyFont="1" applyFill="1" applyBorder="1" applyAlignment="1">
      <alignment horizontal="center" vertical="center"/>
    </xf>
    <xf numFmtId="0" fontId="12" fillId="0" borderId="0" xfId="0" quotePrefix="1" applyFont="1" applyFill="1" applyAlignment="1">
      <alignment horizontal="center" vertical="center"/>
    </xf>
    <xf numFmtId="0" fontId="17" fillId="2" borderId="2" xfId="20" applyNumberFormat="1" applyFont="1" applyFill="1" applyBorder="1" applyAlignment="1">
      <alignment horizontal="center" vertical="center"/>
    </xf>
    <xf numFmtId="49" fontId="47" fillId="2" borderId="2" xfId="14" applyNumberFormat="1" applyFont="1" applyFill="1" applyBorder="1" applyAlignment="1">
      <alignment horizontal="center" vertical="center"/>
    </xf>
    <xf numFmtId="0" fontId="12" fillId="2" borderId="2" xfId="37" applyFont="1" applyFill="1" applyBorder="1" applyAlignment="1">
      <alignment horizontal="center" vertical="center" wrapText="1"/>
    </xf>
    <xf numFmtId="49" fontId="47" fillId="0" borderId="6" xfId="14" applyNumberFormat="1" applyFont="1" applyBorder="1" applyAlignment="1">
      <alignment horizontal="center" vertical="center"/>
    </xf>
    <xf numFmtId="0" fontId="47" fillId="0" borderId="6" xfId="29" applyFont="1" applyFill="1" applyBorder="1" applyAlignment="1">
      <alignment horizontal="center" vertical="center" wrapText="1"/>
    </xf>
    <xf numFmtId="0" fontId="12" fillId="0" borderId="0" xfId="0" quotePrefix="1" applyNumberFormat="1" applyFont="1" applyFill="1" applyBorder="1" applyAlignment="1">
      <alignment horizontal="center" vertical="center"/>
    </xf>
    <xf numFmtId="0" fontId="47" fillId="2" borderId="3" xfId="2" quotePrefix="1" applyFont="1" applyFill="1" applyBorder="1" applyAlignment="1">
      <alignment horizontal="center" vertical="center"/>
    </xf>
    <xf numFmtId="0" fontId="47" fillId="0" borderId="3" xfId="2" quotePrefix="1" applyFont="1" applyBorder="1" applyAlignment="1">
      <alignment horizontal="center" vertical="center"/>
    </xf>
    <xf numFmtId="0" fontId="47" fillId="2" borderId="5" xfId="2" quotePrefix="1" applyFont="1" applyFill="1" applyBorder="1" applyAlignment="1">
      <alignment horizontal="center" vertical="center"/>
    </xf>
    <xf numFmtId="0" fontId="12" fillId="0" borderId="2" xfId="0" quotePrefix="1" applyFont="1" applyBorder="1" applyAlignment="1">
      <alignment horizontal="center" vertical="center"/>
    </xf>
    <xf numFmtId="0" fontId="12" fillId="0" borderId="3" xfId="0" quotePrefix="1" applyFont="1" applyBorder="1" applyAlignment="1">
      <alignment horizontal="center" vertical="center"/>
    </xf>
    <xf numFmtId="164" fontId="0" fillId="0" borderId="2" xfId="0" applyNumberFormat="1" applyFont="1" applyFill="1" applyBorder="1"/>
    <xf numFmtId="0" fontId="0" fillId="3" borderId="2" xfId="0" applyFont="1" applyFill="1" applyBorder="1" applyAlignment="1">
      <alignment horizontal="center" vertical="center"/>
    </xf>
    <xf numFmtId="0" fontId="0" fillId="2" borderId="6" xfId="0" applyFont="1" applyFill="1" applyBorder="1" applyAlignment="1">
      <alignment horizontal="center"/>
    </xf>
    <xf numFmtId="164" fontId="0" fillId="2" borderId="6" xfId="0" applyNumberFormat="1" applyFont="1" applyFill="1" applyBorder="1"/>
    <xf numFmtId="164" fontId="0" fillId="2" borderId="6" xfId="0" applyNumberFormat="1" applyFont="1" applyFill="1" applyBorder="1" applyAlignment="1">
      <alignment horizontal="right"/>
    </xf>
    <xf numFmtId="0" fontId="12" fillId="0" borderId="2" xfId="0" applyFont="1" applyBorder="1"/>
    <xf numFmtId="0" fontId="12" fillId="0" borderId="2" xfId="0" applyFont="1" applyFill="1" applyBorder="1" applyAlignment="1">
      <alignment horizontal="center"/>
    </xf>
    <xf numFmtId="164" fontId="12" fillId="0" borderId="2" xfId="0" applyNumberFormat="1" applyFont="1" applyFill="1" applyBorder="1"/>
    <xf numFmtId="0" fontId="12" fillId="2" borderId="3" xfId="0" applyFont="1" applyFill="1" applyBorder="1" applyAlignment="1">
      <alignment horizontal="center"/>
    </xf>
    <xf numFmtId="164" fontId="12" fillId="2" borderId="3" xfId="0" applyNumberFormat="1" applyFont="1" applyFill="1" applyBorder="1"/>
    <xf numFmtId="0" fontId="12" fillId="3" borderId="2" xfId="0" applyFont="1" applyFill="1" applyBorder="1" applyAlignment="1">
      <alignment horizontal="center" vertical="center"/>
    </xf>
    <xf numFmtId="0" fontId="12" fillId="2" borderId="6" xfId="0" applyFont="1" applyFill="1" applyBorder="1"/>
    <xf numFmtId="164" fontId="12" fillId="2" borderId="6" xfId="0" applyNumberFormat="1" applyFont="1" applyFill="1" applyBorder="1"/>
    <xf numFmtId="0" fontId="12" fillId="0" borderId="2" xfId="0" applyFont="1" applyBorder="1" applyAlignment="1">
      <alignment horizontal="center"/>
    </xf>
    <xf numFmtId="12" fontId="12" fillId="0" borderId="2" xfId="0" applyNumberFormat="1" applyFont="1" applyBorder="1" applyAlignment="1">
      <alignment horizontal="center" vertical="center"/>
    </xf>
    <xf numFmtId="12" fontId="12" fillId="2" borderId="3" xfId="0" applyNumberFormat="1" applyFont="1" applyFill="1" applyBorder="1" applyAlignment="1">
      <alignment horizontal="center" vertical="center"/>
    </xf>
    <xf numFmtId="12" fontId="12" fillId="0" borderId="3" xfId="0" applyNumberFormat="1" applyFont="1" applyBorder="1" applyAlignment="1">
      <alignment horizontal="center" vertical="center"/>
    </xf>
    <xf numFmtId="12" fontId="12" fillId="2" borderId="6" xfId="0" applyNumberFormat="1" applyFont="1" applyFill="1" applyBorder="1" applyAlignment="1">
      <alignment horizontal="center" vertical="center"/>
    </xf>
    <xf numFmtId="0" fontId="12" fillId="0" borderId="5" xfId="0" applyFont="1" applyBorder="1"/>
    <xf numFmtId="164" fontId="12" fillId="0" borderId="5" xfId="0" applyNumberFormat="1" applyFont="1" applyFill="1" applyBorder="1"/>
    <xf numFmtId="0" fontId="12" fillId="0" borderId="0" xfId="0" quotePrefix="1" applyFont="1" applyAlignment="1">
      <alignment horizontal="center" vertical="center"/>
    </xf>
    <xf numFmtId="164" fontId="12" fillId="0" borderId="11" xfId="0" applyNumberFormat="1" applyFont="1" applyFill="1" applyBorder="1" applyAlignment="1">
      <alignment horizontal="center" vertical="center"/>
    </xf>
    <xf numFmtId="0" fontId="12" fillId="0" borderId="2" xfId="0" applyNumberFormat="1" applyFont="1" applyFill="1" applyBorder="1" applyAlignment="1">
      <alignment horizontal="center" vertical="center"/>
    </xf>
    <xf numFmtId="0" fontId="0" fillId="0" borderId="3" xfId="0" applyFont="1" applyBorder="1" applyAlignment="1">
      <alignment horizontal="center" vertical="center" wrapText="1"/>
    </xf>
    <xf numFmtId="0" fontId="12" fillId="2" borderId="2" xfId="0" applyFont="1" applyFill="1" applyBorder="1" applyAlignment="1">
      <alignment horizontal="center"/>
    </xf>
    <xf numFmtId="0" fontId="12" fillId="0" borderId="13" xfId="0" applyFont="1" applyFill="1" applyBorder="1" applyAlignment="1">
      <alignment horizontal="center" vertical="center"/>
    </xf>
    <xf numFmtId="49" fontId="12" fillId="0" borderId="13" xfId="0" applyNumberFormat="1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 wrapText="1"/>
    </xf>
    <xf numFmtId="0" fontId="12" fillId="2" borderId="5" xfId="0" applyFont="1" applyFill="1" applyBorder="1"/>
    <xf numFmtId="164" fontId="12" fillId="0" borderId="13" xfId="0" applyNumberFormat="1" applyFont="1" applyFill="1" applyBorder="1" applyAlignment="1">
      <alignment horizontal="center" vertical="center"/>
    </xf>
    <xf numFmtId="164" fontId="12" fillId="0" borderId="12" xfId="0" applyNumberFormat="1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/>
    </xf>
    <xf numFmtId="0" fontId="12" fillId="0" borderId="6" xfId="0" applyFont="1" applyFill="1" applyBorder="1" applyAlignment="1">
      <alignment horizontal="center"/>
    </xf>
    <xf numFmtId="1" fontId="12" fillId="0" borderId="5" xfId="0" quotePrefix="1" applyNumberFormat="1" applyFont="1" applyBorder="1" applyAlignment="1">
      <alignment horizontal="center" vertical="center"/>
    </xf>
    <xf numFmtId="1" fontId="12" fillId="0" borderId="2" xfId="0" quotePrefix="1" applyNumberFormat="1" applyFont="1" applyBorder="1" applyAlignment="1">
      <alignment horizontal="center" vertical="center"/>
    </xf>
    <xf numFmtId="1" fontId="12" fillId="2" borderId="3" xfId="0" quotePrefix="1" applyNumberFormat="1" applyFont="1" applyFill="1" applyBorder="1" applyAlignment="1">
      <alignment horizontal="center" vertical="center"/>
    </xf>
    <xf numFmtId="1" fontId="12" fillId="0" borderId="3" xfId="0" quotePrefix="1" applyNumberFormat="1" applyFont="1" applyBorder="1" applyAlignment="1">
      <alignment horizontal="center" vertical="center"/>
    </xf>
    <xf numFmtId="1" fontId="12" fillId="2" borderId="5" xfId="0" quotePrefix="1" applyNumberFormat="1" applyFont="1" applyFill="1" applyBorder="1" applyAlignment="1">
      <alignment horizontal="center" vertical="center"/>
    </xf>
    <xf numFmtId="0" fontId="1" fillId="0" borderId="2" xfId="0" applyFont="1" applyBorder="1"/>
    <xf numFmtId="164" fontId="1" fillId="0" borderId="2" xfId="0" applyNumberFormat="1" applyFont="1" applyBorder="1"/>
    <xf numFmtId="164" fontId="1" fillId="0" borderId="2" xfId="0" applyNumberFormat="1" applyFont="1" applyFill="1" applyBorder="1"/>
    <xf numFmtId="0" fontId="1" fillId="2" borderId="2" xfId="0" applyFont="1" applyFill="1" applyBorder="1"/>
    <xf numFmtId="164" fontId="1" fillId="2" borderId="2" xfId="0" applyNumberFormat="1" applyFont="1" applyFill="1" applyBorder="1"/>
    <xf numFmtId="0" fontId="1" fillId="0" borderId="0" xfId="0" applyFont="1" applyBorder="1"/>
    <xf numFmtId="164" fontId="1" fillId="0" borderId="0" xfId="0" applyNumberFormat="1" applyFont="1" applyBorder="1"/>
    <xf numFmtId="164" fontId="1" fillId="0" borderId="0" xfId="0" applyNumberFormat="1" applyFont="1" applyFill="1" applyBorder="1"/>
    <xf numFmtId="0" fontId="1" fillId="2" borderId="6" xfId="0" applyFont="1" applyFill="1" applyBorder="1"/>
    <xf numFmtId="164" fontId="1" fillId="2" borderId="6" xfId="0" applyNumberFormat="1" applyFont="1" applyFill="1" applyBorder="1"/>
    <xf numFmtId="0" fontId="1" fillId="0" borderId="5" xfId="0" applyFont="1" applyFill="1" applyBorder="1" applyAlignment="1">
      <alignment horizontal="center" vertical="center"/>
    </xf>
    <xf numFmtId="0" fontId="1" fillId="0" borderId="5" xfId="0" applyFont="1" applyBorder="1"/>
    <xf numFmtId="164" fontId="1" fillId="0" borderId="5" xfId="0" applyNumberFormat="1" applyFont="1" applyFill="1" applyBorder="1"/>
    <xf numFmtId="1" fontId="0" fillId="3" borderId="2" xfId="0" applyNumberFormat="1" applyFont="1" applyFill="1" applyBorder="1" applyAlignment="1">
      <alignment horizontal="center" vertical="center"/>
    </xf>
    <xf numFmtId="0" fontId="0" fillId="0" borderId="2" xfId="0" applyFont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164" fontId="0" fillId="2" borderId="2" xfId="0" applyNumberFormat="1" applyFont="1" applyFill="1" applyBorder="1"/>
    <xf numFmtId="0" fontId="0" fillId="0" borderId="0" xfId="0" applyFont="1" applyBorder="1" applyAlignment="1">
      <alignment horizontal="center"/>
    </xf>
    <xf numFmtId="164" fontId="0" fillId="0" borderId="0" xfId="0" applyNumberFormat="1" applyFont="1" applyFill="1" applyBorder="1"/>
    <xf numFmtId="164" fontId="0" fillId="0" borderId="2" xfId="0" applyNumberFormat="1" applyFont="1" applyFill="1" applyBorder="1" applyAlignment="1">
      <alignment horizontal="right"/>
    </xf>
    <xf numFmtId="164" fontId="0" fillId="2" borderId="2" xfId="0" applyNumberFormat="1" applyFont="1" applyFill="1" applyBorder="1" applyAlignment="1">
      <alignment horizontal="right"/>
    </xf>
    <xf numFmtId="164" fontId="0" fillId="0" borderId="0" xfId="0" applyNumberFormat="1" applyFont="1" applyFill="1" applyBorder="1" applyAlignment="1">
      <alignment horizontal="right"/>
    </xf>
    <xf numFmtId="1" fontId="12" fillId="0" borderId="2" xfId="0" applyNumberFormat="1" applyFont="1" applyBorder="1" applyAlignment="1">
      <alignment horizontal="center" vertical="center"/>
    </xf>
    <xf numFmtId="0" fontId="12" fillId="0" borderId="2" xfId="0" applyFont="1" applyFill="1" applyBorder="1"/>
    <xf numFmtId="1" fontId="12" fillId="2" borderId="3" xfId="0" applyNumberFormat="1" applyFont="1" applyFill="1" applyBorder="1" applyAlignment="1">
      <alignment horizontal="center" vertical="center"/>
    </xf>
    <xf numFmtId="0" fontId="12" fillId="2" borderId="11" xfId="0" applyFont="1" applyFill="1" applyBorder="1" applyAlignment="1">
      <alignment horizontal="center" vertical="center"/>
    </xf>
    <xf numFmtId="0" fontId="12" fillId="2" borderId="2" xfId="0" applyFont="1" applyFill="1" applyBorder="1"/>
    <xf numFmtId="164" fontId="12" fillId="2" borderId="0" xfId="0" applyNumberFormat="1" applyFont="1" applyFill="1" applyBorder="1"/>
    <xf numFmtId="1" fontId="12" fillId="0" borderId="6" xfId="0" applyNumberFormat="1" applyFont="1" applyBorder="1" applyAlignment="1">
      <alignment horizontal="center" vertical="center"/>
    </xf>
    <xf numFmtId="164" fontId="12" fillId="0" borderId="6" xfId="0" applyNumberFormat="1" applyFont="1" applyFill="1" applyBorder="1"/>
    <xf numFmtId="0" fontId="12" fillId="2" borderId="0" xfId="0" applyFont="1" applyFill="1" applyBorder="1"/>
    <xf numFmtId="0" fontId="12" fillId="0" borderId="6" xfId="0" applyFont="1" applyBorder="1"/>
    <xf numFmtId="164" fontId="12" fillId="2" borderId="2" xfId="0" applyNumberFormat="1" applyFont="1" applyFill="1" applyBorder="1"/>
    <xf numFmtId="1" fontId="12" fillId="0" borderId="2" xfId="0" applyNumberFormat="1" applyFont="1" applyFill="1" applyBorder="1" applyAlignment="1">
      <alignment horizontal="center" vertical="center"/>
    </xf>
    <xf numFmtId="1" fontId="12" fillId="0" borderId="3" xfId="0" applyNumberFormat="1" applyFont="1" applyFill="1" applyBorder="1" applyAlignment="1">
      <alignment horizontal="center" vertical="center"/>
    </xf>
    <xf numFmtId="164" fontId="12" fillId="0" borderId="0" xfId="0" applyNumberFormat="1" applyFont="1" applyFill="1" applyBorder="1"/>
    <xf numFmtId="1" fontId="12" fillId="2" borderId="6" xfId="0" applyNumberFormat="1" applyFont="1" applyFill="1" applyBorder="1" applyAlignment="1">
      <alignment horizontal="center" vertical="center"/>
    </xf>
    <xf numFmtId="0" fontId="12" fillId="0" borderId="0" xfId="0" applyFont="1" applyBorder="1"/>
    <xf numFmtId="164" fontId="12" fillId="0" borderId="0" xfId="0" applyNumberFormat="1" applyFont="1" applyBorder="1"/>
    <xf numFmtId="164" fontId="12" fillId="0" borderId="2" xfId="0" applyNumberFormat="1" applyFont="1" applyBorder="1"/>
    <xf numFmtId="164" fontId="12" fillId="0" borderId="13" xfId="0" applyNumberFormat="1" applyFont="1" applyFill="1" applyBorder="1"/>
    <xf numFmtId="164" fontId="12" fillId="0" borderId="11" xfId="0" applyNumberFormat="1" applyFont="1" applyFill="1" applyBorder="1"/>
    <xf numFmtId="164" fontId="12" fillId="0" borderId="5" xfId="0" applyNumberFormat="1" applyFont="1" applyBorder="1"/>
    <xf numFmtId="0" fontId="12" fillId="0" borderId="11" xfId="0" applyFont="1" applyBorder="1"/>
    <xf numFmtId="164" fontId="12" fillId="0" borderId="11" xfId="0" applyNumberFormat="1" applyFont="1" applyBorder="1"/>
    <xf numFmtId="164" fontId="12" fillId="0" borderId="6" xfId="0" applyNumberFormat="1" applyFont="1" applyBorder="1"/>
    <xf numFmtId="1" fontId="14" fillId="0" borderId="5" xfId="42" quotePrefix="1" applyNumberFormat="1" applyFont="1" applyBorder="1" applyAlignment="1">
      <alignment horizontal="center" vertical="center"/>
    </xf>
    <xf numFmtId="0" fontId="47" fillId="0" borderId="5" xfId="43" applyFont="1" applyFill="1" applyBorder="1" applyAlignment="1">
      <alignment horizontal="center" vertical="center"/>
    </xf>
    <xf numFmtId="1" fontId="47" fillId="0" borderId="5" xfId="43" quotePrefix="1" applyNumberFormat="1" applyFont="1" applyFill="1" applyBorder="1" applyAlignment="1">
      <alignment horizontal="center" vertical="center"/>
    </xf>
    <xf numFmtId="164" fontId="47" fillId="0" borderId="5" xfId="43" applyNumberFormat="1" applyFont="1" applyFill="1" applyBorder="1" applyAlignment="1">
      <alignment horizontal="center" vertical="center"/>
    </xf>
    <xf numFmtId="1" fontId="12" fillId="0" borderId="0" xfId="0" quotePrefix="1" applyNumberFormat="1" applyFont="1" applyBorder="1" applyAlignment="1">
      <alignment horizontal="center" vertical="center"/>
    </xf>
    <xf numFmtId="1" fontId="12" fillId="2" borderId="6" xfId="0" quotePrefix="1" applyNumberFormat="1" applyFont="1" applyFill="1" applyBorder="1" applyAlignment="1">
      <alignment horizontal="center" vertical="center"/>
    </xf>
    <xf numFmtId="1" fontId="47" fillId="3" borderId="2" xfId="43" applyNumberFormat="1" applyFont="1" applyFill="1" applyBorder="1" applyAlignment="1">
      <alignment horizontal="center" vertical="center"/>
    </xf>
    <xf numFmtId="0" fontId="47" fillId="2" borderId="3" xfId="43" applyFont="1" applyFill="1" applyBorder="1" applyAlignment="1">
      <alignment horizontal="center" vertical="center"/>
    </xf>
    <xf numFmtId="1" fontId="47" fillId="2" borderId="3" xfId="43" applyNumberFormat="1" applyFont="1" applyFill="1" applyBorder="1" applyAlignment="1">
      <alignment horizontal="center" vertical="center"/>
    </xf>
    <xf numFmtId="1" fontId="47" fillId="3" borderId="6" xfId="43" applyNumberFormat="1" applyFont="1" applyFill="1" applyBorder="1" applyAlignment="1">
      <alignment horizontal="center" vertical="center"/>
    </xf>
    <xf numFmtId="0" fontId="12" fillId="0" borderId="6" xfId="0" applyFont="1" applyBorder="1" applyAlignment="1">
      <alignment horizontal="center"/>
    </xf>
    <xf numFmtId="0" fontId="47" fillId="3" borderId="2" xfId="43" applyFont="1" applyFill="1" applyBorder="1" applyAlignment="1">
      <alignment horizontal="center" vertical="center"/>
    </xf>
    <xf numFmtId="1" fontId="47" fillId="2" borderId="6" xfId="43" applyNumberFormat="1" applyFont="1" applyFill="1" applyBorder="1" applyAlignment="1">
      <alignment horizontal="center" vertical="center"/>
    </xf>
    <xf numFmtId="0" fontId="47" fillId="2" borderId="6" xfId="43" applyFont="1" applyFill="1" applyBorder="1" applyAlignment="1">
      <alignment horizontal="center" vertical="center"/>
    </xf>
    <xf numFmtId="4" fontId="12" fillId="2" borderId="6" xfId="0" applyNumberFormat="1" applyFont="1" applyFill="1" applyBorder="1" applyAlignment="1">
      <alignment horizontal="center" vertical="center"/>
    </xf>
    <xf numFmtId="1" fontId="47" fillId="3" borderId="5" xfId="43" applyNumberFormat="1" applyFont="1" applyFill="1" applyBorder="1" applyAlignment="1">
      <alignment horizontal="center" vertical="center"/>
    </xf>
    <xf numFmtId="1" fontId="47" fillId="3" borderId="5" xfId="43" quotePrefix="1" applyNumberFormat="1" applyFont="1" applyFill="1" applyBorder="1" applyAlignment="1">
      <alignment horizontal="center" vertical="center"/>
    </xf>
    <xf numFmtId="0" fontId="47" fillId="3" borderId="5" xfId="43" applyFont="1" applyFill="1" applyBorder="1" applyAlignment="1">
      <alignment horizontal="center" vertical="center" wrapText="1"/>
    </xf>
    <xf numFmtId="4" fontId="12" fillId="0" borderId="5" xfId="0" applyNumberFormat="1" applyFont="1" applyBorder="1" applyAlignment="1">
      <alignment horizontal="center" vertical="center"/>
    </xf>
    <xf numFmtId="4" fontId="12" fillId="0" borderId="5" xfId="0" applyNumberFormat="1" applyFont="1" applyFill="1" applyBorder="1" applyAlignment="1">
      <alignment horizontal="center" vertical="center"/>
    </xf>
    <xf numFmtId="4" fontId="12" fillId="0" borderId="2" xfId="0" applyNumberFormat="1" applyFont="1" applyBorder="1" applyAlignment="1">
      <alignment horizontal="center" vertical="center"/>
    </xf>
    <xf numFmtId="4" fontId="12" fillId="0" borderId="2" xfId="0" applyNumberFormat="1" applyFont="1" applyFill="1" applyBorder="1" applyAlignment="1">
      <alignment horizontal="center" vertical="center"/>
    </xf>
    <xf numFmtId="0" fontId="14" fillId="0" borderId="2" xfId="42" applyFont="1" applyBorder="1" applyAlignment="1">
      <alignment horizontal="center" vertical="center"/>
    </xf>
    <xf numFmtId="1" fontId="14" fillId="0" borderId="2" xfId="42" quotePrefix="1" applyNumberFormat="1" applyFont="1" applyBorder="1" applyAlignment="1">
      <alignment horizontal="center" vertical="center"/>
    </xf>
    <xf numFmtId="0" fontId="14" fillId="2" borderId="3" xfId="42" applyFont="1" applyFill="1" applyBorder="1" applyAlignment="1">
      <alignment horizontal="center" vertical="center"/>
    </xf>
    <xf numFmtId="1" fontId="14" fillId="2" borderId="3" xfId="42" quotePrefix="1" applyNumberFormat="1" applyFont="1" applyFill="1" applyBorder="1" applyAlignment="1">
      <alignment horizontal="center" vertical="center"/>
    </xf>
    <xf numFmtId="0" fontId="14" fillId="0" borderId="5" xfId="42" applyFont="1" applyBorder="1" applyAlignment="1">
      <alignment horizontal="center" vertical="center"/>
    </xf>
    <xf numFmtId="1" fontId="12" fillId="0" borderId="3" xfId="0" applyNumberFormat="1" applyFont="1" applyBorder="1" applyAlignment="1">
      <alignment horizontal="center" vertical="center"/>
    </xf>
    <xf numFmtId="0" fontId="55" fillId="2" borderId="5" xfId="0" applyFont="1" applyFill="1" applyBorder="1" applyAlignment="1">
      <alignment horizontal="center" vertical="center"/>
    </xf>
    <xf numFmtId="1" fontId="12" fillId="2" borderId="5" xfId="0" applyNumberFormat="1" applyFont="1" applyFill="1" applyBorder="1" applyAlignment="1">
      <alignment horizontal="center" vertical="center"/>
    </xf>
    <xf numFmtId="1" fontId="12" fillId="0" borderId="5" xfId="0" applyNumberFormat="1" applyFont="1" applyBorder="1" applyAlignment="1">
      <alignment horizontal="center" vertical="center"/>
    </xf>
    <xf numFmtId="1" fontId="12" fillId="4" borderId="3" xfId="0" applyNumberFormat="1" applyFont="1" applyFill="1" applyBorder="1" applyAlignment="1">
      <alignment horizontal="center" vertical="center"/>
    </xf>
    <xf numFmtId="164" fontId="12" fillId="2" borderId="5" xfId="0" applyNumberFormat="1" applyFont="1" applyFill="1" applyBorder="1"/>
    <xf numFmtId="164" fontId="12" fillId="0" borderId="3" xfId="0" applyNumberFormat="1" applyFont="1" applyBorder="1"/>
    <xf numFmtId="0" fontId="12" fillId="0" borderId="6" xfId="0" applyFont="1" applyFill="1" applyBorder="1"/>
    <xf numFmtId="0" fontId="0" fillId="0" borderId="5" xfId="0" applyBorder="1" applyAlignment="1">
      <alignment horizontal="center" vertical="center"/>
    </xf>
    <xf numFmtId="1" fontId="0" fillId="0" borderId="5" xfId="0" quotePrefix="1" applyNumberForma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Font="1" applyFill="1" applyBorder="1" applyAlignment="1">
      <alignment horizontal="center" vertical="center"/>
    </xf>
    <xf numFmtId="49" fontId="12" fillId="0" borderId="5" xfId="0" quotePrefix="1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2" xfId="0" applyBorder="1"/>
    <xf numFmtId="0" fontId="0" fillId="2" borderId="2" xfId="0" applyFill="1" applyBorder="1"/>
    <xf numFmtId="0" fontId="0" fillId="2" borderId="5" xfId="0" applyFill="1" applyBorder="1"/>
    <xf numFmtId="0" fontId="0" fillId="0" borderId="3" xfId="0" applyBorder="1"/>
    <xf numFmtId="0" fontId="0" fillId="0" borderId="0" xfId="0" applyAlignment="1">
      <alignment horizontal="center" vertical="center"/>
    </xf>
    <xf numFmtId="0" fontId="10" fillId="0" borderId="0" xfId="0" applyFont="1" applyAlignment="1">
      <alignment horizontal="center" vertical="center"/>
    </xf>
    <xf numFmtId="49" fontId="24" fillId="2" borderId="6" xfId="12" applyNumberFormat="1" applyFont="1" applyFill="1" applyBorder="1" applyAlignment="1">
      <alignment horizontal="center" vertical="center"/>
    </xf>
    <xf numFmtId="49" fontId="24" fillId="2" borderId="6" xfId="12" quotePrefix="1" applyNumberFormat="1" applyFont="1" applyFill="1" applyBorder="1" applyAlignment="1">
      <alignment horizontal="center" vertical="center"/>
    </xf>
    <xf numFmtId="0" fontId="24" fillId="0" borderId="2" xfId="12" quotePrefix="1" applyFont="1" applyBorder="1" applyAlignment="1">
      <alignment horizontal="center" vertical="center"/>
    </xf>
    <xf numFmtId="0" fontId="56" fillId="0" borderId="5" xfId="0" applyFont="1" applyFill="1" applyBorder="1" applyAlignment="1"/>
    <xf numFmtId="0" fontId="51" fillId="0" borderId="5" xfId="0" applyFont="1" applyFill="1" applyBorder="1"/>
    <xf numFmtId="0" fontId="0" fillId="0" borderId="0" xfId="0" applyAlignment="1">
      <alignment horizontal="center" vertical="center"/>
    </xf>
    <xf numFmtId="0" fontId="0" fillId="0" borderId="0" xfId="0"/>
    <xf numFmtId="0" fontId="0" fillId="0" borderId="0" xfId="0"/>
    <xf numFmtId="0" fontId="0" fillId="0" borderId="0" xfId="0" quotePrefix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6" xfId="0" quotePrefix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0" fillId="0" borderId="0" xfId="0"/>
    <xf numFmtId="0" fontId="12" fillId="0" borderId="6" xfId="0" quotePrefix="1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3" fillId="0" borderId="0" xfId="0" applyFont="1" applyFill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0" fillId="0" borderId="0" xfId="0"/>
    <xf numFmtId="0" fontId="25" fillId="0" borderId="2" xfId="0" applyFont="1" applyBorder="1"/>
    <xf numFmtId="0" fontId="25" fillId="0" borderId="2" xfId="0" quotePrefix="1" applyFont="1" applyBorder="1"/>
    <xf numFmtId="164" fontId="25" fillId="0" borderId="2" xfId="0" applyNumberFormat="1" applyFont="1" applyFill="1" applyBorder="1" applyAlignment="1">
      <alignment horizontal="right"/>
    </xf>
    <xf numFmtId="164" fontId="25" fillId="0" borderId="2" xfId="0" applyNumberFormat="1" applyFont="1" applyFill="1" applyBorder="1"/>
    <xf numFmtId="0" fontId="25" fillId="0" borderId="6" xfId="0" applyFont="1" applyBorder="1"/>
    <xf numFmtId="0" fontId="25" fillId="0" borderId="6" xfId="0" quotePrefix="1" applyFont="1" applyBorder="1"/>
    <xf numFmtId="164" fontId="25" fillId="0" borderId="6" xfId="0" applyNumberFormat="1" applyFont="1" applyFill="1" applyBorder="1" applyAlignment="1">
      <alignment horizontal="right"/>
    </xf>
    <xf numFmtId="164" fontId="25" fillId="0" borderId="6" xfId="0" applyNumberFormat="1" applyFont="1" applyFill="1" applyBorder="1"/>
    <xf numFmtId="0" fontId="0" fillId="0" borderId="0" xfId="0" applyAlignment="1">
      <alignment horizontal="center" vertical="center"/>
    </xf>
    <xf numFmtId="0" fontId="0" fillId="0" borderId="0" xfId="0"/>
    <xf numFmtId="0" fontId="12" fillId="2" borderId="3" xfId="0" applyFont="1" applyFill="1" applyBorder="1"/>
    <xf numFmtId="0" fontId="12" fillId="0" borderId="3" xfId="0" applyFont="1" applyFill="1" applyBorder="1"/>
    <xf numFmtId="1" fontId="12" fillId="2" borderId="2" xfId="0" applyNumberFormat="1" applyFont="1" applyFill="1" applyBorder="1" applyAlignment="1">
      <alignment horizontal="center" vertical="center"/>
    </xf>
    <xf numFmtId="1" fontId="12" fillId="0" borderId="6" xfId="0" applyNumberFormat="1" applyFont="1" applyFill="1" applyBorder="1" applyAlignment="1">
      <alignment horizontal="center" vertical="center"/>
    </xf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/>
    <xf numFmtId="0" fontId="0" fillId="0" borderId="3" xfId="0" quotePrefix="1" applyBorder="1" applyAlignment="1">
      <alignment horizontal="center" vertical="center"/>
    </xf>
    <xf numFmtId="0" fontId="12" fillId="2" borderId="2" xfId="0" applyNumberFormat="1" applyFont="1" applyFill="1" applyBorder="1" applyAlignment="1">
      <alignment horizontal="center" vertical="center"/>
    </xf>
    <xf numFmtId="0" fontId="12" fillId="2" borderId="3" xfId="0" applyNumberFormat="1" applyFont="1" applyFill="1" applyBorder="1" applyAlignment="1">
      <alignment horizontal="center" vertical="center"/>
    </xf>
    <xf numFmtId="0" fontId="0" fillId="2" borderId="6" xfId="0" quotePrefix="1" applyFill="1" applyBorder="1" applyAlignment="1">
      <alignment horizontal="center" vertical="center"/>
    </xf>
    <xf numFmtId="0" fontId="0" fillId="0" borderId="5" xfId="0" quotePrefix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47" fillId="0" borderId="2" xfId="0" applyFont="1" applyFill="1" applyBorder="1" applyAlignment="1">
      <alignment horizontal="center" vertical="center"/>
    </xf>
    <xf numFmtId="0" fontId="47" fillId="2" borderId="5" xfId="0" applyFont="1" applyFill="1" applyBorder="1" applyAlignment="1">
      <alignment horizontal="center" vertical="center"/>
    </xf>
    <xf numFmtId="0" fontId="0" fillId="0" borderId="0" xfId="0"/>
    <xf numFmtId="49" fontId="12" fillId="0" borderId="2" xfId="0" quotePrefix="1" applyNumberFormat="1" applyFont="1" applyBorder="1" applyAlignment="1">
      <alignment horizontal="center" vertical="center"/>
    </xf>
    <xf numFmtId="1" fontId="12" fillId="0" borderId="2" xfId="0" applyNumberFormat="1" applyFont="1" applyBorder="1" applyAlignment="1">
      <alignment horizontal="center" vertical="center" wrapText="1"/>
    </xf>
    <xf numFmtId="0" fontId="0" fillId="0" borderId="14" xfId="0" quotePrefix="1" applyBorder="1" applyAlignment="1">
      <alignment horizontal="center" vertical="center"/>
    </xf>
    <xf numFmtId="0" fontId="0" fillId="0" borderId="2" xfId="0" quotePrefix="1" applyBorder="1" applyAlignment="1">
      <alignment horizontal="center" vertical="center"/>
    </xf>
    <xf numFmtId="0" fontId="3" fillId="0" borderId="0" xfId="53" applyNumberFormat="1" applyFont="1" applyFill="1" applyBorder="1" applyAlignment="1"/>
    <xf numFmtId="0" fontId="3" fillId="0" borderId="0" xfId="53" applyNumberFormat="1" applyFont="1" applyFill="1" applyBorder="1" applyAlignment="1"/>
    <xf numFmtId="0" fontId="53" fillId="0" borderId="17" xfId="0" applyFont="1" applyFill="1" applyBorder="1"/>
    <xf numFmtId="0" fontId="13" fillId="0" borderId="10" xfId="0" applyFont="1" applyFill="1" applyBorder="1"/>
    <xf numFmtId="0" fontId="13" fillId="0" borderId="17" xfId="0" applyFont="1" applyFill="1" applyBorder="1"/>
    <xf numFmtId="0" fontId="8" fillId="0" borderId="10" xfId="0" applyFont="1" applyFill="1" applyBorder="1" applyAlignment="1"/>
    <xf numFmtId="0" fontId="52" fillId="0" borderId="17" xfId="0" applyFont="1" applyFill="1" applyBorder="1"/>
    <xf numFmtId="0" fontId="52" fillId="0" borderId="16" xfId="0" applyFont="1" applyFill="1" applyBorder="1"/>
    <xf numFmtId="0" fontId="13" fillId="0" borderId="16" xfId="0" applyFont="1" applyFill="1" applyBorder="1"/>
    <xf numFmtId="49" fontId="12" fillId="0" borderId="0" xfId="0" quotePrefix="1" applyNumberFormat="1" applyFont="1" applyFill="1" applyBorder="1" applyAlignment="1">
      <alignment horizontal="center" vertical="center"/>
    </xf>
    <xf numFmtId="0" fontId="52" fillId="0" borderId="17" xfId="0" applyFont="1" applyFill="1" applyBorder="1" applyAlignment="1">
      <alignment horizontal="left" indent="1"/>
    </xf>
    <xf numFmtId="0" fontId="0" fillId="0" borderId="2" xfId="0" quotePrefix="1" applyFill="1" applyBorder="1" applyAlignment="1">
      <alignment horizontal="center" vertical="center"/>
    </xf>
    <xf numFmtId="0" fontId="0" fillId="0" borderId="0" xfId="0" quotePrefix="1" applyFill="1" applyBorder="1" applyAlignment="1">
      <alignment horizontal="center" vertical="center"/>
    </xf>
    <xf numFmtId="10" fontId="13" fillId="0" borderId="0" xfId="0" applyNumberFormat="1" applyFont="1" applyFill="1" applyBorder="1" applyAlignment="1">
      <alignment vertical="center"/>
    </xf>
    <xf numFmtId="0" fontId="12" fillId="2" borderId="5" xfId="0" quotePrefix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0" xfId="0"/>
    <xf numFmtId="0" fontId="25" fillId="0" borderId="6" xfId="0" applyFont="1" applyBorder="1" applyAlignment="1">
      <alignment wrapText="1"/>
    </xf>
    <xf numFmtId="49" fontId="12" fillId="0" borderId="5" xfId="0" applyNumberFormat="1" applyFont="1" applyFill="1" applyBorder="1" applyAlignment="1">
      <alignment horizontal="center" vertical="center" wrapText="1"/>
    </xf>
    <xf numFmtId="49" fontId="12" fillId="0" borderId="5" xfId="0" quotePrefix="1" applyNumberFormat="1" applyFont="1" applyFill="1" applyBorder="1" applyAlignment="1">
      <alignment horizontal="center" vertical="center" wrapText="1"/>
    </xf>
    <xf numFmtId="49" fontId="12" fillId="0" borderId="5" xfId="0" quotePrefix="1" applyNumberFormat="1" applyFont="1" applyBorder="1" applyAlignment="1">
      <alignment horizontal="center" vertical="center"/>
    </xf>
    <xf numFmtId="0" fontId="58" fillId="0" borderId="0" xfId="0" applyFont="1" applyFill="1"/>
    <xf numFmtId="49" fontId="12" fillId="0" borderId="0" xfId="0" quotePrefix="1" applyNumberFormat="1" applyFont="1" applyBorder="1" applyAlignment="1">
      <alignment horizontal="center" vertical="center"/>
    </xf>
    <xf numFmtId="0" fontId="12" fillId="8" borderId="5" xfId="0" applyFont="1" applyFill="1" applyBorder="1" applyAlignment="1">
      <alignment horizontal="center" vertical="center" wrapText="1"/>
    </xf>
    <xf numFmtId="0" fontId="12" fillId="8" borderId="5" xfId="0" quotePrefix="1" applyFont="1" applyFill="1" applyBorder="1" applyAlignment="1">
      <alignment horizontal="center" vertical="center"/>
    </xf>
    <xf numFmtId="0" fontId="12" fillId="8" borderId="5" xfId="0" applyFont="1" applyFill="1" applyBorder="1" applyAlignment="1">
      <alignment horizontal="center" vertical="center"/>
    </xf>
    <xf numFmtId="164" fontId="12" fillId="8" borderId="5" xfId="0" applyNumberFormat="1" applyFont="1" applyFill="1" applyBorder="1" applyAlignment="1">
      <alignment horizontal="center" vertical="center"/>
    </xf>
    <xf numFmtId="0" fontId="60" fillId="0" borderId="0" xfId="41" applyFont="1" applyFill="1" applyAlignment="1" applyProtection="1">
      <alignment horizontal="center"/>
    </xf>
    <xf numFmtId="0" fontId="1" fillId="0" borderId="0" xfId="0" applyFont="1" applyFill="1"/>
    <xf numFmtId="0" fontId="60" fillId="0" borderId="17" xfId="41" applyFont="1" applyFill="1" applyBorder="1" applyAlignment="1" applyProtection="1"/>
    <xf numFmtId="0" fontId="60" fillId="0" borderId="10" xfId="41" applyFont="1" applyFill="1" applyBorder="1" applyAlignment="1" applyProtection="1"/>
    <xf numFmtId="0" fontId="60" fillId="0" borderId="16" xfId="41" applyFont="1" applyFill="1" applyBorder="1" applyAlignment="1" applyProtection="1"/>
    <xf numFmtId="0" fontId="60" fillId="0" borderId="0" xfId="41" applyFont="1" applyFill="1" applyAlignment="1" applyProtection="1"/>
    <xf numFmtId="0" fontId="62" fillId="0" borderId="0" xfId="0" applyFont="1" applyFill="1" applyAlignment="1">
      <alignment wrapText="1"/>
    </xf>
    <xf numFmtId="0" fontId="12" fillId="2" borderId="8" xfId="28" applyFont="1" applyFill="1" applyBorder="1" applyAlignment="1"/>
    <xf numFmtId="0" fontId="12" fillId="2" borderId="8" xfId="28" applyFont="1" applyFill="1" applyBorder="1" applyAlignment="1">
      <alignment horizontal="center"/>
    </xf>
    <xf numFmtId="0" fontId="29" fillId="2" borderId="8" xfId="9" applyFont="1" applyFill="1" applyBorder="1" applyAlignment="1">
      <alignment horizontal="center" wrapText="1"/>
    </xf>
    <xf numFmtId="0" fontId="16" fillId="0" borderId="0" xfId="9" applyFont="1" applyFill="1" applyBorder="1" applyAlignment="1"/>
    <xf numFmtId="0" fontId="50" fillId="0" borderId="5" xfId="0" applyFont="1" applyFill="1" applyBorder="1" applyAlignment="1"/>
    <xf numFmtId="0" fontId="46" fillId="0" borderId="5" xfId="0" applyFont="1" applyFill="1" applyBorder="1"/>
    <xf numFmtId="0" fontId="48" fillId="0" borderId="5" xfId="0" applyFont="1" applyFill="1" applyBorder="1" applyAlignment="1"/>
    <xf numFmtId="0" fontId="59" fillId="0" borderId="0" xfId="9" applyFont="1" applyFill="1" applyBorder="1" applyAlignment="1">
      <alignment horizontal="center" vertical="center"/>
    </xf>
    <xf numFmtId="0" fontId="61" fillId="0" borderId="0" xfId="9" applyFont="1" applyFill="1" applyBorder="1" applyAlignment="1">
      <alignment horizontal="center" vertical="center"/>
    </xf>
    <xf numFmtId="0" fontId="46" fillId="0" borderId="9" xfId="0" applyFont="1" applyFill="1" applyBorder="1"/>
    <xf numFmtId="0" fontId="53" fillId="0" borderId="10" xfId="0" applyFont="1" applyFill="1" applyBorder="1" applyAlignment="1">
      <alignment horizontal="center"/>
    </xf>
    <xf numFmtId="0" fontId="53" fillId="0" borderId="0" xfId="0" applyFont="1" applyFill="1" applyBorder="1" applyAlignment="1">
      <alignment horizontal="center"/>
    </xf>
    <xf numFmtId="0" fontId="21" fillId="0" borderId="0" xfId="1" applyFont="1" applyFill="1" applyBorder="1" applyAlignment="1">
      <alignment horizontal="center" vertical="center"/>
    </xf>
    <xf numFmtId="0" fontId="21" fillId="0" borderId="0" xfId="1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39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1" fillId="0" borderId="0" xfId="41" applyAlignment="1" applyProtection="1">
      <alignment horizontal="center"/>
    </xf>
    <xf numFmtId="0" fontId="45" fillId="0" borderId="7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1" fillId="0" borderId="0" xfId="1" applyFont="1" applyFill="1" applyBorder="1" applyAlignment="1">
      <alignment horizontal="center" vertical="center" wrapText="1"/>
    </xf>
    <xf numFmtId="0" fontId="23" fillId="0" borderId="7" xfId="0" applyFont="1" applyBorder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21" fillId="0" borderId="0" xfId="1" applyFont="1" applyBorder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0" fontId="23" fillId="0" borderId="7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/>
    </xf>
    <xf numFmtId="0" fontId="13" fillId="0" borderId="0" xfId="0" applyFont="1" applyAlignment="1">
      <alignment horizontal="center"/>
    </xf>
    <xf numFmtId="0" fontId="23" fillId="0" borderId="5" xfId="0" applyFont="1" applyBorder="1" applyAlignment="1">
      <alignment horizontal="center" vertical="center"/>
    </xf>
    <xf numFmtId="0" fontId="10" fillId="0" borderId="0" xfId="0" applyFont="1" applyAlignment="1">
      <alignment horizontal="center"/>
    </xf>
    <xf numFmtId="0" fontId="31" fillId="0" borderId="0" xfId="9" applyFont="1" applyFill="1" applyBorder="1" applyAlignment="1">
      <alignment horizontal="center" vertical="center"/>
    </xf>
    <xf numFmtId="0" fontId="19" fillId="0" borderId="0" xfId="9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/>
    </xf>
    <xf numFmtId="0" fontId="19" fillId="0" borderId="0" xfId="9" applyFont="1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21" fillId="0" borderId="0" xfId="9" applyFont="1" applyFill="1" applyBorder="1" applyAlignment="1">
      <alignment horizontal="center" vertical="center"/>
    </xf>
    <xf numFmtId="0" fontId="13" fillId="0" borderId="0" xfId="0" applyFont="1" applyFill="1" applyAlignment="1">
      <alignment horizontal="center" vertical="center"/>
    </xf>
    <xf numFmtId="0" fontId="21" fillId="0" borderId="0" xfId="9" applyFont="1" applyFill="1" applyBorder="1" applyAlignment="1">
      <alignment horizontal="center" vertical="center" wrapText="1"/>
    </xf>
    <xf numFmtId="0" fontId="13" fillId="0" borderId="0" xfId="0" applyFont="1" applyAlignment="1">
      <alignment horizontal="center" vertical="center"/>
    </xf>
    <xf numFmtId="0" fontId="0" fillId="0" borderId="0" xfId="0"/>
    <xf numFmtId="0" fontId="23" fillId="0" borderId="7" xfId="0" applyFont="1" applyBorder="1" applyAlignment="1">
      <alignment horizontal="center"/>
    </xf>
    <xf numFmtId="1" fontId="23" fillId="0" borderId="7" xfId="0" applyNumberFormat="1" applyFont="1" applyBorder="1" applyAlignment="1">
      <alignment horizontal="center" vertical="center"/>
    </xf>
    <xf numFmtId="0" fontId="38" fillId="0" borderId="8" xfId="43" applyFont="1" applyFill="1" applyBorder="1" applyAlignment="1">
      <alignment horizontal="center"/>
    </xf>
    <xf numFmtId="0" fontId="38" fillId="0" borderId="0" xfId="43" applyFont="1" applyFill="1" applyBorder="1" applyAlignment="1">
      <alignment horizontal="center"/>
    </xf>
    <xf numFmtId="0" fontId="16" fillId="0" borderId="0" xfId="0" applyFont="1" applyAlignment="1">
      <alignment horizontal="center" vertical="center"/>
    </xf>
    <xf numFmtId="0" fontId="0" fillId="0" borderId="8" xfId="0" applyBorder="1" applyAlignment="1">
      <alignment horizontal="center"/>
    </xf>
    <xf numFmtId="0" fontId="37" fillId="0" borderId="7" xfId="0" applyFont="1" applyBorder="1" applyAlignment="1">
      <alignment horizontal="center" vertical="center"/>
    </xf>
    <xf numFmtId="1" fontId="21" fillId="0" borderId="0" xfId="9" applyNumberFormat="1" applyFont="1" applyFill="1" applyBorder="1" applyAlignment="1">
      <alignment horizontal="center" vertical="center" wrapText="1"/>
    </xf>
    <xf numFmtId="1" fontId="23" fillId="0" borderId="0" xfId="0" applyNumberFormat="1" applyFont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30" fillId="0" borderId="0" xfId="0" applyFont="1" applyAlignment="1">
      <alignment horizontal="center" vertical="center"/>
    </xf>
    <xf numFmtId="0" fontId="0" fillId="0" borderId="8" xfId="0" applyBorder="1" applyAlignment="1">
      <alignment horizontal="left" vertical="center"/>
    </xf>
  </cellXfs>
  <cellStyles count="56">
    <cellStyle name="Bad" xfId="43" builtinId="27"/>
    <cellStyle name="Comma 2" xfId="6"/>
    <cellStyle name="Comma 3" xfId="45"/>
    <cellStyle name="Comma 3 2" xfId="47"/>
    <cellStyle name="Comma[0]" xfId="7"/>
    <cellStyle name="Currency 2" xfId="4"/>
    <cellStyle name="Currency[0]" xfId="5"/>
    <cellStyle name="Heading 1" xfId="9" builtinId="16"/>
    <cellStyle name="Hyperlink" xfId="41" builtinId="8"/>
    <cellStyle name="Normal" xfId="0" builtinId="0"/>
    <cellStyle name="Normal 10" xfId="52"/>
    <cellStyle name="Normal 10 2 19" xfId="48"/>
    <cellStyle name="Normal 10 3" xfId="49"/>
    <cellStyle name="Normal 11" xfId="53"/>
    <cellStyle name="Normal 2" xfId="2"/>
    <cellStyle name="Normal 2 2" xfId="12"/>
    <cellStyle name="Normal 2 2 2" xfId="20"/>
    <cellStyle name="Normal 2 2 2 2" xfId="21"/>
    <cellStyle name="Normal 2 2 2 3" xfId="31"/>
    <cellStyle name="Normal 2 2 2 4" xfId="18"/>
    <cellStyle name="Normal 2 2 3" xfId="22"/>
    <cellStyle name="Normal 2 2 4" xfId="15"/>
    <cellStyle name="Normal 2 2 5" xfId="17"/>
    <cellStyle name="Normal 2 3" xfId="19"/>
    <cellStyle name="Normal 2 3 2" xfId="23"/>
    <cellStyle name="Normal 2 3 3" xfId="33"/>
    <cellStyle name="Normal 2 3 4" xfId="27"/>
    <cellStyle name="Normal 2 4" xfId="16"/>
    <cellStyle name="Normal 2 5" xfId="32"/>
    <cellStyle name="Normal 2 6" xfId="50"/>
    <cellStyle name="Normal 3" xfId="8"/>
    <cellStyle name="Normal 3 2" xfId="24"/>
    <cellStyle name="Normal 3 2 2" xfId="25"/>
    <cellStyle name="Normal 3 2 3" xfId="35"/>
    <cellStyle name="Normal 3 2 4" xfId="39"/>
    <cellStyle name="Normal 3 3" xfId="26"/>
    <cellStyle name="Normal 3 4" xfId="34"/>
    <cellStyle name="Normal 3 5" xfId="38"/>
    <cellStyle name="Normal 4" xfId="10"/>
    <cellStyle name="Normal 5" xfId="11"/>
    <cellStyle name="Normal 6" xfId="14"/>
    <cellStyle name="Normal 6 2" xfId="28"/>
    <cellStyle name="Normal 6 3" xfId="36"/>
    <cellStyle name="Normal 6 4" xfId="40"/>
    <cellStyle name="Normal 7" xfId="29"/>
    <cellStyle name="Normal 8" xfId="37"/>
    <cellStyle name="Normal 9" xfId="44"/>
    <cellStyle name="Normal 9 2" xfId="46"/>
    <cellStyle name="Normal_Sheet1" xfId="13"/>
    <cellStyle name="Note 2" xfId="54"/>
    <cellStyle name="Note 3" xfId="55"/>
    <cellStyle name="Percent 2" xfId="3"/>
    <cellStyle name="Title" xfId="1" builtinId="15"/>
    <cellStyle name="常规 8 2 8" xfId="51"/>
    <cellStyle name="常规_021028BABAR001 PI" xfId="30"/>
    <cellStyle name="常规_欧标" xfId="42"/>
  </cellStyles>
  <dxfs count="85"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worksheet" Target="worksheets/sheet76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97" Type="http://schemas.openxmlformats.org/officeDocument/2006/relationships/worksheet" Target="worksheets/sheet97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87" Type="http://schemas.openxmlformats.org/officeDocument/2006/relationships/worksheet" Target="worksheets/sheet87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100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worksheet" Target="worksheets/sheet93.xml"/><Relationship Id="rId98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styles" Target="styles.xml"/><Relationship Id="rId10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jpeg"/><Relationship Id="rId26" Type="http://schemas.openxmlformats.org/officeDocument/2006/relationships/image" Target="../media/image83.jpeg"/><Relationship Id="rId39" Type="http://schemas.openxmlformats.org/officeDocument/2006/relationships/image" Target="../media/image96.jpeg"/><Relationship Id="rId3" Type="http://schemas.openxmlformats.org/officeDocument/2006/relationships/image" Target="../media/image60.jpeg"/><Relationship Id="rId21" Type="http://schemas.openxmlformats.org/officeDocument/2006/relationships/image" Target="../media/image78.jpeg"/><Relationship Id="rId34" Type="http://schemas.openxmlformats.org/officeDocument/2006/relationships/image" Target="../media/image91.jpeg"/><Relationship Id="rId42" Type="http://schemas.openxmlformats.org/officeDocument/2006/relationships/image" Target="../media/image99.jpe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5" Type="http://schemas.openxmlformats.org/officeDocument/2006/relationships/image" Target="../media/image82.jpeg"/><Relationship Id="rId33" Type="http://schemas.openxmlformats.org/officeDocument/2006/relationships/image" Target="../media/image90.jpeg"/><Relationship Id="rId38" Type="http://schemas.openxmlformats.org/officeDocument/2006/relationships/image" Target="../media/image95.jpeg"/><Relationship Id="rId2" Type="http://schemas.openxmlformats.org/officeDocument/2006/relationships/image" Target="../media/image1.jpeg"/><Relationship Id="rId16" Type="http://schemas.openxmlformats.org/officeDocument/2006/relationships/image" Target="../media/image73.jpeg"/><Relationship Id="rId20" Type="http://schemas.openxmlformats.org/officeDocument/2006/relationships/image" Target="../media/image77.jpeg"/><Relationship Id="rId29" Type="http://schemas.openxmlformats.org/officeDocument/2006/relationships/image" Target="../media/image86.jpeg"/><Relationship Id="rId41" Type="http://schemas.openxmlformats.org/officeDocument/2006/relationships/image" Target="../media/image98.jpeg"/><Relationship Id="rId1" Type="http://schemas.openxmlformats.org/officeDocument/2006/relationships/hyperlink" Target="#Home!A1"/><Relationship Id="rId6" Type="http://schemas.openxmlformats.org/officeDocument/2006/relationships/image" Target="../media/image63.jpeg"/><Relationship Id="rId11" Type="http://schemas.openxmlformats.org/officeDocument/2006/relationships/image" Target="../media/image68.jpeg"/><Relationship Id="rId24" Type="http://schemas.openxmlformats.org/officeDocument/2006/relationships/image" Target="../media/image81.jpeg"/><Relationship Id="rId32" Type="http://schemas.openxmlformats.org/officeDocument/2006/relationships/image" Target="../media/image89.jpeg"/><Relationship Id="rId37" Type="http://schemas.openxmlformats.org/officeDocument/2006/relationships/image" Target="../media/image94.jpeg"/><Relationship Id="rId40" Type="http://schemas.openxmlformats.org/officeDocument/2006/relationships/image" Target="../media/image97.jpeg"/><Relationship Id="rId45" Type="http://schemas.openxmlformats.org/officeDocument/2006/relationships/image" Target="../media/image102.jpeg"/><Relationship Id="rId5" Type="http://schemas.openxmlformats.org/officeDocument/2006/relationships/image" Target="../media/image62.jpeg"/><Relationship Id="rId15" Type="http://schemas.openxmlformats.org/officeDocument/2006/relationships/image" Target="../media/image72.jpeg"/><Relationship Id="rId23" Type="http://schemas.openxmlformats.org/officeDocument/2006/relationships/image" Target="../media/image80.jpeg"/><Relationship Id="rId28" Type="http://schemas.openxmlformats.org/officeDocument/2006/relationships/image" Target="../media/image85.jpeg"/><Relationship Id="rId36" Type="http://schemas.openxmlformats.org/officeDocument/2006/relationships/image" Target="../media/image93.jpeg"/><Relationship Id="rId10" Type="http://schemas.openxmlformats.org/officeDocument/2006/relationships/image" Target="../media/image67.jpeg"/><Relationship Id="rId19" Type="http://schemas.openxmlformats.org/officeDocument/2006/relationships/image" Target="../media/image76.jpeg"/><Relationship Id="rId31" Type="http://schemas.openxmlformats.org/officeDocument/2006/relationships/image" Target="../media/image88.jpeg"/><Relationship Id="rId44" Type="http://schemas.openxmlformats.org/officeDocument/2006/relationships/image" Target="../media/image101.jpeg"/><Relationship Id="rId4" Type="http://schemas.openxmlformats.org/officeDocument/2006/relationships/image" Target="../media/image61.jpeg"/><Relationship Id="rId9" Type="http://schemas.openxmlformats.org/officeDocument/2006/relationships/image" Target="../media/image66.jpeg"/><Relationship Id="rId14" Type="http://schemas.openxmlformats.org/officeDocument/2006/relationships/image" Target="../media/image71.jpeg"/><Relationship Id="rId22" Type="http://schemas.openxmlformats.org/officeDocument/2006/relationships/image" Target="../media/image79.jpeg"/><Relationship Id="rId27" Type="http://schemas.openxmlformats.org/officeDocument/2006/relationships/image" Target="../media/image84.jpeg"/><Relationship Id="rId30" Type="http://schemas.openxmlformats.org/officeDocument/2006/relationships/image" Target="../media/image87.jpeg"/><Relationship Id="rId35" Type="http://schemas.openxmlformats.org/officeDocument/2006/relationships/image" Target="../media/image92.jpeg"/><Relationship Id="rId43" Type="http://schemas.openxmlformats.org/officeDocument/2006/relationships/image" Target="../media/image100.jpe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8.jpeg"/><Relationship Id="rId13" Type="http://schemas.openxmlformats.org/officeDocument/2006/relationships/image" Target="../media/image113.jpeg"/><Relationship Id="rId3" Type="http://schemas.openxmlformats.org/officeDocument/2006/relationships/image" Target="../media/image103.jpeg"/><Relationship Id="rId7" Type="http://schemas.openxmlformats.org/officeDocument/2006/relationships/image" Target="../media/image107.jpeg"/><Relationship Id="rId12" Type="http://schemas.openxmlformats.org/officeDocument/2006/relationships/image" Target="../media/image112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106.jpeg"/><Relationship Id="rId11" Type="http://schemas.openxmlformats.org/officeDocument/2006/relationships/image" Target="../media/image111.jpeg"/><Relationship Id="rId5" Type="http://schemas.openxmlformats.org/officeDocument/2006/relationships/image" Target="../media/image105.jpeg"/><Relationship Id="rId10" Type="http://schemas.openxmlformats.org/officeDocument/2006/relationships/image" Target="../media/image110.jpeg"/><Relationship Id="rId4" Type="http://schemas.openxmlformats.org/officeDocument/2006/relationships/image" Target="../media/image104.jpeg"/><Relationship Id="rId9" Type="http://schemas.openxmlformats.org/officeDocument/2006/relationships/image" Target="../media/image109.jpeg"/><Relationship Id="rId14" Type="http://schemas.openxmlformats.org/officeDocument/2006/relationships/image" Target="../media/image114.jpe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0.jpeg"/><Relationship Id="rId13" Type="http://schemas.openxmlformats.org/officeDocument/2006/relationships/image" Target="../media/image125.jpeg"/><Relationship Id="rId3" Type="http://schemas.openxmlformats.org/officeDocument/2006/relationships/image" Target="../media/image115.jpeg"/><Relationship Id="rId7" Type="http://schemas.openxmlformats.org/officeDocument/2006/relationships/image" Target="../media/image119.jpeg"/><Relationship Id="rId12" Type="http://schemas.openxmlformats.org/officeDocument/2006/relationships/image" Target="../media/image124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118.jpeg"/><Relationship Id="rId11" Type="http://schemas.openxmlformats.org/officeDocument/2006/relationships/image" Target="../media/image123.jpeg"/><Relationship Id="rId5" Type="http://schemas.openxmlformats.org/officeDocument/2006/relationships/image" Target="../media/image117.jpeg"/><Relationship Id="rId10" Type="http://schemas.openxmlformats.org/officeDocument/2006/relationships/image" Target="../media/image122.jpeg"/><Relationship Id="rId4" Type="http://schemas.openxmlformats.org/officeDocument/2006/relationships/image" Target="../media/image116.jpeg"/><Relationship Id="rId9" Type="http://schemas.openxmlformats.org/officeDocument/2006/relationships/image" Target="../media/image121.jpeg"/><Relationship Id="rId14" Type="http://schemas.openxmlformats.org/officeDocument/2006/relationships/image" Target="../media/image126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130.jpeg"/><Relationship Id="rId5" Type="http://schemas.openxmlformats.org/officeDocument/2006/relationships/image" Target="../media/image129.jpeg"/><Relationship Id="rId4" Type="http://schemas.openxmlformats.org/officeDocument/2006/relationships/image" Target="../media/image128.jpe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6.jpeg"/><Relationship Id="rId13" Type="http://schemas.openxmlformats.org/officeDocument/2006/relationships/image" Target="../media/image141.jpeg"/><Relationship Id="rId3" Type="http://schemas.openxmlformats.org/officeDocument/2006/relationships/image" Target="../media/image131.jpeg"/><Relationship Id="rId7" Type="http://schemas.openxmlformats.org/officeDocument/2006/relationships/image" Target="../media/image135.jpeg"/><Relationship Id="rId12" Type="http://schemas.openxmlformats.org/officeDocument/2006/relationships/image" Target="../media/image140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134.jpeg"/><Relationship Id="rId11" Type="http://schemas.openxmlformats.org/officeDocument/2006/relationships/image" Target="../media/image139.jpeg"/><Relationship Id="rId5" Type="http://schemas.openxmlformats.org/officeDocument/2006/relationships/image" Target="../media/image133.jpeg"/><Relationship Id="rId10" Type="http://schemas.openxmlformats.org/officeDocument/2006/relationships/image" Target="../media/image138.jpeg"/><Relationship Id="rId4" Type="http://schemas.openxmlformats.org/officeDocument/2006/relationships/image" Target="../media/image132.jpeg"/><Relationship Id="rId9" Type="http://schemas.openxmlformats.org/officeDocument/2006/relationships/image" Target="../media/image137.jpeg"/><Relationship Id="rId14" Type="http://schemas.openxmlformats.org/officeDocument/2006/relationships/image" Target="../media/image142.jpe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9.jpeg"/><Relationship Id="rId13" Type="http://schemas.openxmlformats.org/officeDocument/2006/relationships/image" Target="../media/image154.jpeg"/><Relationship Id="rId18" Type="http://schemas.openxmlformats.org/officeDocument/2006/relationships/image" Target="../media/image159.jpeg"/><Relationship Id="rId26" Type="http://schemas.openxmlformats.org/officeDocument/2006/relationships/image" Target="../media/image167.jpeg"/><Relationship Id="rId3" Type="http://schemas.openxmlformats.org/officeDocument/2006/relationships/image" Target="../media/image144.jpeg"/><Relationship Id="rId21" Type="http://schemas.openxmlformats.org/officeDocument/2006/relationships/image" Target="../media/image162.jpeg"/><Relationship Id="rId7" Type="http://schemas.openxmlformats.org/officeDocument/2006/relationships/image" Target="../media/image148.jpeg"/><Relationship Id="rId12" Type="http://schemas.openxmlformats.org/officeDocument/2006/relationships/image" Target="../media/image153.jpeg"/><Relationship Id="rId17" Type="http://schemas.openxmlformats.org/officeDocument/2006/relationships/image" Target="../media/image158.jpeg"/><Relationship Id="rId25" Type="http://schemas.openxmlformats.org/officeDocument/2006/relationships/image" Target="../media/image166.jpeg"/><Relationship Id="rId2" Type="http://schemas.openxmlformats.org/officeDocument/2006/relationships/image" Target="../media/image143.jpeg"/><Relationship Id="rId16" Type="http://schemas.openxmlformats.org/officeDocument/2006/relationships/image" Target="../media/image157.jpeg"/><Relationship Id="rId20" Type="http://schemas.openxmlformats.org/officeDocument/2006/relationships/image" Target="../media/image161.jpeg"/><Relationship Id="rId1" Type="http://schemas.openxmlformats.org/officeDocument/2006/relationships/hyperlink" Target="#Home!A1"/><Relationship Id="rId6" Type="http://schemas.openxmlformats.org/officeDocument/2006/relationships/image" Target="../media/image147.jpeg"/><Relationship Id="rId11" Type="http://schemas.openxmlformats.org/officeDocument/2006/relationships/image" Target="../media/image152.jpeg"/><Relationship Id="rId24" Type="http://schemas.openxmlformats.org/officeDocument/2006/relationships/image" Target="../media/image165.jpeg"/><Relationship Id="rId5" Type="http://schemas.openxmlformats.org/officeDocument/2006/relationships/image" Target="../media/image146.jpeg"/><Relationship Id="rId15" Type="http://schemas.openxmlformats.org/officeDocument/2006/relationships/image" Target="../media/image156.jpeg"/><Relationship Id="rId23" Type="http://schemas.openxmlformats.org/officeDocument/2006/relationships/image" Target="../media/image164.jpeg"/><Relationship Id="rId10" Type="http://schemas.openxmlformats.org/officeDocument/2006/relationships/image" Target="../media/image151.jpeg"/><Relationship Id="rId19" Type="http://schemas.openxmlformats.org/officeDocument/2006/relationships/image" Target="../media/image160.jpeg"/><Relationship Id="rId4" Type="http://schemas.openxmlformats.org/officeDocument/2006/relationships/image" Target="../media/image145.jpeg"/><Relationship Id="rId9" Type="http://schemas.openxmlformats.org/officeDocument/2006/relationships/image" Target="../media/image150.jpeg"/><Relationship Id="rId14" Type="http://schemas.openxmlformats.org/officeDocument/2006/relationships/image" Target="../media/image155.jpeg"/><Relationship Id="rId22" Type="http://schemas.openxmlformats.org/officeDocument/2006/relationships/image" Target="../media/image163.jpeg"/><Relationship Id="rId27" Type="http://schemas.openxmlformats.org/officeDocument/2006/relationships/image" Target="../media/image168.jpe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4.jpeg"/><Relationship Id="rId13" Type="http://schemas.openxmlformats.org/officeDocument/2006/relationships/image" Target="../media/image179.jpeg"/><Relationship Id="rId3" Type="http://schemas.openxmlformats.org/officeDocument/2006/relationships/image" Target="../media/image169.jpeg"/><Relationship Id="rId7" Type="http://schemas.openxmlformats.org/officeDocument/2006/relationships/image" Target="../media/image173.jpeg"/><Relationship Id="rId12" Type="http://schemas.openxmlformats.org/officeDocument/2006/relationships/image" Target="../media/image178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172.jpeg"/><Relationship Id="rId11" Type="http://schemas.openxmlformats.org/officeDocument/2006/relationships/image" Target="../media/image177.jpeg"/><Relationship Id="rId5" Type="http://schemas.openxmlformats.org/officeDocument/2006/relationships/image" Target="../media/image171.jpeg"/><Relationship Id="rId10" Type="http://schemas.openxmlformats.org/officeDocument/2006/relationships/image" Target="../media/image176.jpeg"/><Relationship Id="rId4" Type="http://schemas.openxmlformats.org/officeDocument/2006/relationships/image" Target="../media/image170.jpeg"/><Relationship Id="rId9" Type="http://schemas.openxmlformats.org/officeDocument/2006/relationships/image" Target="../media/image175.jpeg"/><Relationship Id="rId14" Type="http://schemas.openxmlformats.org/officeDocument/2006/relationships/image" Target="../media/image180.jpe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3" Type="http://schemas.openxmlformats.org/officeDocument/2006/relationships/image" Target="../media/image169.jpeg"/><Relationship Id="rId7" Type="http://schemas.openxmlformats.org/officeDocument/2006/relationships/image" Target="../media/image174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173.jpeg"/><Relationship Id="rId5" Type="http://schemas.openxmlformats.org/officeDocument/2006/relationships/image" Target="../media/image172.jpeg"/><Relationship Id="rId10" Type="http://schemas.openxmlformats.org/officeDocument/2006/relationships/image" Target="../media/image177.jpeg"/><Relationship Id="rId4" Type="http://schemas.openxmlformats.org/officeDocument/2006/relationships/image" Target="../media/image170.jpeg"/><Relationship Id="rId9" Type="http://schemas.openxmlformats.org/officeDocument/2006/relationships/image" Target="../media/image176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2.jpeg"/><Relationship Id="rId2" Type="http://schemas.openxmlformats.org/officeDocument/2006/relationships/image" Target="../media/image181.jpeg"/><Relationship Id="rId1" Type="http://schemas.openxmlformats.org/officeDocument/2006/relationships/hyperlink" Target="#Home!A1"/><Relationship Id="rId6" Type="http://schemas.openxmlformats.org/officeDocument/2006/relationships/image" Target="../media/image185.jpeg"/><Relationship Id="rId5" Type="http://schemas.openxmlformats.org/officeDocument/2006/relationships/image" Target="../media/image184.jpeg"/><Relationship Id="rId4" Type="http://schemas.openxmlformats.org/officeDocument/2006/relationships/image" Target="../media/image183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6.jpeg"/><Relationship Id="rId2" Type="http://schemas.openxmlformats.org/officeDocument/2006/relationships/image" Target="../media/image181.jpeg"/><Relationship Id="rId1" Type="http://schemas.openxmlformats.org/officeDocument/2006/relationships/hyperlink" Target="#Home!A1"/><Relationship Id="rId6" Type="http://schemas.openxmlformats.org/officeDocument/2006/relationships/image" Target="../media/image189.jpeg"/><Relationship Id="rId5" Type="http://schemas.openxmlformats.org/officeDocument/2006/relationships/image" Target="../media/image188.jpeg"/><Relationship Id="rId4" Type="http://schemas.openxmlformats.org/officeDocument/2006/relationships/image" Target="../media/image187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4" Type="http://schemas.openxmlformats.org/officeDocument/2006/relationships/image" Target="../media/image3.jpe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6.jpeg"/><Relationship Id="rId3" Type="http://schemas.openxmlformats.org/officeDocument/2006/relationships/image" Target="../media/image191.jpeg"/><Relationship Id="rId7" Type="http://schemas.openxmlformats.org/officeDocument/2006/relationships/image" Target="../media/image195.jpeg"/><Relationship Id="rId2" Type="http://schemas.openxmlformats.org/officeDocument/2006/relationships/image" Target="../media/image190.jpeg"/><Relationship Id="rId1" Type="http://schemas.openxmlformats.org/officeDocument/2006/relationships/hyperlink" Target="#Home!A1"/><Relationship Id="rId6" Type="http://schemas.openxmlformats.org/officeDocument/2006/relationships/image" Target="../media/image194.jpeg"/><Relationship Id="rId5" Type="http://schemas.openxmlformats.org/officeDocument/2006/relationships/image" Target="../media/image193.jpeg"/><Relationship Id="rId4" Type="http://schemas.openxmlformats.org/officeDocument/2006/relationships/image" Target="../media/image192.jpe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2.jpeg"/><Relationship Id="rId13" Type="http://schemas.openxmlformats.org/officeDocument/2006/relationships/image" Target="../media/image207.jpeg"/><Relationship Id="rId18" Type="http://schemas.openxmlformats.org/officeDocument/2006/relationships/image" Target="../media/image212.jpeg"/><Relationship Id="rId26" Type="http://schemas.openxmlformats.org/officeDocument/2006/relationships/image" Target="../media/image220.jpeg"/><Relationship Id="rId39" Type="http://schemas.openxmlformats.org/officeDocument/2006/relationships/image" Target="../media/image233.jpeg"/><Relationship Id="rId3" Type="http://schemas.openxmlformats.org/officeDocument/2006/relationships/image" Target="../media/image197.jpeg"/><Relationship Id="rId21" Type="http://schemas.openxmlformats.org/officeDocument/2006/relationships/image" Target="../media/image215.jpeg"/><Relationship Id="rId34" Type="http://schemas.openxmlformats.org/officeDocument/2006/relationships/image" Target="../media/image228.jpeg"/><Relationship Id="rId42" Type="http://schemas.openxmlformats.org/officeDocument/2006/relationships/image" Target="../media/image236.jpeg"/><Relationship Id="rId7" Type="http://schemas.openxmlformats.org/officeDocument/2006/relationships/image" Target="../media/image201.jpeg"/><Relationship Id="rId12" Type="http://schemas.openxmlformats.org/officeDocument/2006/relationships/image" Target="../media/image206.jpeg"/><Relationship Id="rId17" Type="http://schemas.openxmlformats.org/officeDocument/2006/relationships/image" Target="../media/image211.jpeg"/><Relationship Id="rId25" Type="http://schemas.openxmlformats.org/officeDocument/2006/relationships/image" Target="../media/image219.jpeg"/><Relationship Id="rId33" Type="http://schemas.openxmlformats.org/officeDocument/2006/relationships/image" Target="../media/image227.jpeg"/><Relationship Id="rId38" Type="http://schemas.openxmlformats.org/officeDocument/2006/relationships/image" Target="../media/image232.jpeg"/><Relationship Id="rId46" Type="http://schemas.openxmlformats.org/officeDocument/2006/relationships/image" Target="../media/image240.jpeg"/><Relationship Id="rId2" Type="http://schemas.openxmlformats.org/officeDocument/2006/relationships/image" Target="../media/image190.jpeg"/><Relationship Id="rId16" Type="http://schemas.openxmlformats.org/officeDocument/2006/relationships/image" Target="../media/image210.jpeg"/><Relationship Id="rId20" Type="http://schemas.openxmlformats.org/officeDocument/2006/relationships/image" Target="../media/image214.jpeg"/><Relationship Id="rId29" Type="http://schemas.openxmlformats.org/officeDocument/2006/relationships/image" Target="../media/image223.jpeg"/><Relationship Id="rId41" Type="http://schemas.openxmlformats.org/officeDocument/2006/relationships/image" Target="../media/image235.jpeg"/><Relationship Id="rId1" Type="http://schemas.openxmlformats.org/officeDocument/2006/relationships/hyperlink" Target="#Home!A1"/><Relationship Id="rId6" Type="http://schemas.openxmlformats.org/officeDocument/2006/relationships/image" Target="../media/image200.jpeg"/><Relationship Id="rId11" Type="http://schemas.openxmlformats.org/officeDocument/2006/relationships/image" Target="../media/image205.jpeg"/><Relationship Id="rId24" Type="http://schemas.openxmlformats.org/officeDocument/2006/relationships/image" Target="../media/image218.jpeg"/><Relationship Id="rId32" Type="http://schemas.openxmlformats.org/officeDocument/2006/relationships/image" Target="../media/image226.jpeg"/><Relationship Id="rId37" Type="http://schemas.openxmlformats.org/officeDocument/2006/relationships/image" Target="../media/image231.jpeg"/><Relationship Id="rId40" Type="http://schemas.openxmlformats.org/officeDocument/2006/relationships/image" Target="../media/image234.jpeg"/><Relationship Id="rId45" Type="http://schemas.openxmlformats.org/officeDocument/2006/relationships/image" Target="../media/image239.jpeg"/><Relationship Id="rId5" Type="http://schemas.openxmlformats.org/officeDocument/2006/relationships/image" Target="../media/image199.jpeg"/><Relationship Id="rId15" Type="http://schemas.openxmlformats.org/officeDocument/2006/relationships/image" Target="../media/image209.jpeg"/><Relationship Id="rId23" Type="http://schemas.openxmlformats.org/officeDocument/2006/relationships/image" Target="../media/image217.jpeg"/><Relationship Id="rId28" Type="http://schemas.openxmlformats.org/officeDocument/2006/relationships/image" Target="../media/image222.jpeg"/><Relationship Id="rId36" Type="http://schemas.openxmlformats.org/officeDocument/2006/relationships/image" Target="../media/image230.jpeg"/><Relationship Id="rId10" Type="http://schemas.openxmlformats.org/officeDocument/2006/relationships/image" Target="../media/image204.jpeg"/><Relationship Id="rId19" Type="http://schemas.openxmlformats.org/officeDocument/2006/relationships/image" Target="../media/image213.jpeg"/><Relationship Id="rId31" Type="http://schemas.openxmlformats.org/officeDocument/2006/relationships/image" Target="../media/image225.jpeg"/><Relationship Id="rId44" Type="http://schemas.openxmlformats.org/officeDocument/2006/relationships/image" Target="../media/image238.jpeg"/><Relationship Id="rId4" Type="http://schemas.openxmlformats.org/officeDocument/2006/relationships/image" Target="../media/image198.jpeg"/><Relationship Id="rId9" Type="http://schemas.openxmlformats.org/officeDocument/2006/relationships/image" Target="../media/image203.jpeg"/><Relationship Id="rId14" Type="http://schemas.openxmlformats.org/officeDocument/2006/relationships/image" Target="../media/image208.jpeg"/><Relationship Id="rId22" Type="http://schemas.openxmlformats.org/officeDocument/2006/relationships/image" Target="../media/image216.jpeg"/><Relationship Id="rId27" Type="http://schemas.openxmlformats.org/officeDocument/2006/relationships/image" Target="../media/image221.jpeg"/><Relationship Id="rId30" Type="http://schemas.openxmlformats.org/officeDocument/2006/relationships/image" Target="../media/image224.jpeg"/><Relationship Id="rId35" Type="http://schemas.openxmlformats.org/officeDocument/2006/relationships/image" Target="../media/image229.jpeg"/><Relationship Id="rId43" Type="http://schemas.openxmlformats.org/officeDocument/2006/relationships/image" Target="../media/image237.jpe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7.jpeg"/><Relationship Id="rId13" Type="http://schemas.openxmlformats.org/officeDocument/2006/relationships/image" Target="../media/image252.jpeg"/><Relationship Id="rId18" Type="http://schemas.openxmlformats.org/officeDocument/2006/relationships/image" Target="../media/image257.jpeg"/><Relationship Id="rId26" Type="http://schemas.openxmlformats.org/officeDocument/2006/relationships/image" Target="../media/image265.jpeg"/><Relationship Id="rId3" Type="http://schemas.openxmlformats.org/officeDocument/2006/relationships/image" Target="../media/image242.jpeg"/><Relationship Id="rId21" Type="http://schemas.openxmlformats.org/officeDocument/2006/relationships/image" Target="../media/image260.jpeg"/><Relationship Id="rId7" Type="http://schemas.openxmlformats.org/officeDocument/2006/relationships/image" Target="../media/image246.jpeg"/><Relationship Id="rId12" Type="http://schemas.openxmlformats.org/officeDocument/2006/relationships/image" Target="../media/image251.jpeg"/><Relationship Id="rId17" Type="http://schemas.openxmlformats.org/officeDocument/2006/relationships/image" Target="../media/image256.jpeg"/><Relationship Id="rId25" Type="http://schemas.openxmlformats.org/officeDocument/2006/relationships/image" Target="../media/image264.jpeg"/><Relationship Id="rId2" Type="http://schemas.openxmlformats.org/officeDocument/2006/relationships/image" Target="../media/image241.jpeg"/><Relationship Id="rId16" Type="http://schemas.openxmlformats.org/officeDocument/2006/relationships/image" Target="../media/image255.jpeg"/><Relationship Id="rId20" Type="http://schemas.openxmlformats.org/officeDocument/2006/relationships/image" Target="../media/image259.jpeg"/><Relationship Id="rId1" Type="http://schemas.openxmlformats.org/officeDocument/2006/relationships/hyperlink" Target="#Home!A1"/><Relationship Id="rId6" Type="http://schemas.openxmlformats.org/officeDocument/2006/relationships/image" Target="../media/image245.jpeg"/><Relationship Id="rId11" Type="http://schemas.openxmlformats.org/officeDocument/2006/relationships/image" Target="../media/image250.jpeg"/><Relationship Id="rId24" Type="http://schemas.openxmlformats.org/officeDocument/2006/relationships/image" Target="../media/image263.jpeg"/><Relationship Id="rId5" Type="http://schemas.openxmlformats.org/officeDocument/2006/relationships/image" Target="../media/image244.jpeg"/><Relationship Id="rId15" Type="http://schemas.openxmlformats.org/officeDocument/2006/relationships/image" Target="../media/image254.jpeg"/><Relationship Id="rId23" Type="http://schemas.openxmlformats.org/officeDocument/2006/relationships/image" Target="../media/image262.jpeg"/><Relationship Id="rId10" Type="http://schemas.openxmlformats.org/officeDocument/2006/relationships/image" Target="../media/image249.jpeg"/><Relationship Id="rId19" Type="http://schemas.openxmlformats.org/officeDocument/2006/relationships/image" Target="../media/image258.jpeg"/><Relationship Id="rId4" Type="http://schemas.openxmlformats.org/officeDocument/2006/relationships/image" Target="../media/image243.jpeg"/><Relationship Id="rId9" Type="http://schemas.openxmlformats.org/officeDocument/2006/relationships/image" Target="../media/image248.jpeg"/><Relationship Id="rId14" Type="http://schemas.openxmlformats.org/officeDocument/2006/relationships/image" Target="../media/image253.jpeg"/><Relationship Id="rId22" Type="http://schemas.openxmlformats.org/officeDocument/2006/relationships/image" Target="../media/image261.jpe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1.jpeg"/><Relationship Id="rId13" Type="http://schemas.openxmlformats.org/officeDocument/2006/relationships/image" Target="../media/image276.jpeg"/><Relationship Id="rId18" Type="http://schemas.openxmlformats.org/officeDocument/2006/relationships/image" Target="../media/image281.jpeg"/><Relationship Id="rId26" Type="http://schemas.openxmlformats.org/officeDocument/2006/relationships/image" Target="../media/image289.jpeg"/><Relationship Id="rId39" Type="http://schemas.openxmlformats.org/officeDocument/2006/relationships/image" Target="../media/image302.jpeg"/><Relationship Id="rId3" Type="http://schemas.openxmlformats.org/officeDocument/2006/relationships/image" Target="../media/image266.jpeg"/><Relationship Id="rId21" Type="http://schemas.openxmlformats.org/officeDocument/2006/relationships/image" Target="../media/image284.jpeg"/><Relationship Id="rId34" Type="http://schemas.openxmlformats.org/officeDocument/2006/relationships/image" Target="../media/image297.jpeg"/><Relationship Id="rId42" Type="http://schemas.openxmlformats.org/officeDocument/2006/relationships/image" Target="../media/image305.jpeg"/><Relationship Id="rId7" Type="http://schemas.openxmlformats.org/officeDocument/2006/relationships/image" Target="../media/image270.jpeg"/><Relationship Id="rId12" Type="http://schemas.openxmlformats.org/officeDocument/2006/relationships/image" Target="../media/image275.jpeg"/><Relationship Id="rId17" Type="http://schemas.openxmlformats.org/officeDocument/2006/relationships/image" Target="../media/image280.jpeg"/><Relationship Id="rId25" Type="http://schemas.openxmlformats.org/officeDocument/2006/relationships/image" Target="../media/image288.jpeg"/><Relationship Id="rId33" Type="http://schemas.openxmlformats.org/officeDocument/2006/relationships/image" Target="../media/image296.jpeg"/><Relationship Id="rId38" Type="http://schemas.openxmlformats.org/officeDocument/2006/relationships/image" Target="../media/image301.jpeg"/><Relationship Id="rId2" Type="http://schemas.openxmlformats.org/officeDocument/2006/relationships/image" Target="../media/image241.jpeg"/><Relationship Id="rId16" Type="http://schemas.openxmlformats.org/officeDocument/2006/relationships/image" Target="../media/image279.jpeg"/><Relationship Id="rId20" Type="http://schemas.openxmlformats.org/officeDocument/2006/relationships/image" Target="../media/image283.jpeg"/><Relationship Id="rId29" Type="http://schemas.openxmlformats.org/officeDocument/2006/relationships/image" Target="../media/image292.jpeg"/><Relationship Id="rId41" Type="http://schemas.openxmlformats.org/officeDocument/2006/relationships/image" Target="../media/image304.jpeg"/><Relationship Id="rId1" Type="http://schemas.openxmlformats.org/officeDocument/2006/relationships/hyperlink" Target="#Home!A1"/><Relationship Id="rId6" Type="http://schemas.openxmlformats.org/officeDocument/2006/relationships/image" Target="../media/image269.jpeg"/><Relationship Id="rId11" Type="http://schemas.openxmlformats.org/officeDocument/2006/relationships/image" Target="../media/image274.jpeg"/><Relationship Id="rId24" Type="http://schemas.openxmlformats.org/officeDocument/2006/relationships/image" Target="../media/image287.jpeg"/><Relationship Id="rId32" Type="http://schemas.openxmlformats.org/officeDocument/2006/relationships/image" Target="../media/image295.jpeg"/><Relationship Id="rId37" Type="http://schemas.openxmlformats.org/officeDocument/2006/relationships/image" Target="../media/image300.jpeg"/><Relationship Id="rId40" Type="http://schemas.openxmlformats.org/officeDocument/2006/relationships/image" Target="../media/image303.jpeg"/><Relationship Id="rId5" Type="http://schemas.openxmlformats.org/officeDocument/2006/relationships/image" Target="../media/image268.jpeg"/><Relationship Id="rId15" Type="http://schemas.openxmlformats.org/officeDocument/2006/relationships/image" Target="../media/image278.jpeg"/><Relationship Id="rId23" Type="http://schemas.openxmlformats.org/officeDocument/2006/relationships/image" Target="../media/image286.jpeg"/><Relationship Id="rId28" Type="http://schemas.openxmlformats.org/officeDocument/2006/relationships/image" Target="../media/image291.jpeg"/><Relationship Id="rId36" Type="http://schemas.openxmlformats.org/officeDocument/2006/relationships/image" Target="../media/image299.jpeg"/><Relationship Id="rId10" Type="http://schemas.openxmlformats.org/officeDocument/2006/relationships/image" Target="../media/image273.jpeg"/><Relationship Id="rId19" Type="http://schemas.openxmlformats.org/officeDocument/2006/relationships/image" Target="../media/image282.jpeg"/><Relationship Id="rId31" Type="http://schemas.openxmlformats.org/officeDocument/2006/relationships/image" Target="../media/image294.jpeg"/><Relationship Id="rId4" Type="http://schemas.openxmlformats.org/officeDocument/2006/relationships/image" Target="../media/image267.jpeg"/><Relationship Id="rId9" Type="http://schemas.openxmlformats.org/officeDocument/2006/relationships/image" Target="../media/image272.jpeg"/><Relationship Id="rId14" Type="http://schemas.openxmlformats.org/officeDocument/2006/relationships/image" Target="../media/image277.jpeg"/><Relationship Id="rId22" Type="http://schemas.openxmlformats.org/officeDocument/2006/relationships/image" Target="../media/image285.jpeg"/><Relationship Id="rId27" Type="http://schemas.openxmlformats.org/officeDocument/2006/relationships/image" Target="../media/image290.jpeg"/><Relationship Id="rId30" Type="http://schemas.openxmlformats.org/officeDocument/2006/relationships/image" Target="../media/image293.jpeg"/><Relationship Id="rId35" Type="http://schemas.openxmlformats.org/officeDocument/2006/relationships/image" Target="../media/image298.jpe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2.jpeg"/><Relationship Id="rId3" Type="http://schemas.openxmlformats.org/officeDocument/2006/relationships/image" Target="../media/image307.jpeg"/><Relationship Id="rId7" Type="http://schemas.openxmlformats.org/officeDocument/2006/relationships/image" Target="../media/image311.jpeg"/><Relationship Id="rId12" Type="http://schemas.openxmlformats.org/officeDocument/2006/relationships/image" Target="../media/image316.jpeg"/><Relationship Id="rId2" Type="http://schemas.openxmlformats.org/officeDocument/2006/relationships/image" Target="../media/image306.jpeg"/><Relationship Id="rId1" Type="http://schemas.openxmlformats.org/officeDocument/2006/relationships/hyperlink" Target="#Home!A1"/><Relationship Id="rId6" Type="http://schemas.openxmlformats.org/officeDocument/2006/relationships/image" Target="../media/image310.jpeg"/><Relationship Id="rId11" Type="http://schemas.openxmlformats.org/officeDocument/2006/relationships/image" Target="../media/image315.jpeg"/><Relationship Id="rId5" Type="http://schemas.openxmlformats.org/officeDocument/2006/relationships/image" Target="../media/image309.jpeg"/><Relationship Id="rId10" Type="http://schemas.openxmlformats.org/officeDocument/2006/relationships/image" Target="../media/image314.jpeg"/><Relationship Id="rId4" Type="http://schemas.openxmlformats.org/officeDocument/2006/relationships/image" Target="../media/image308.jpeg"/><Relationship Id="rId9" Type="http://schemas.openxmlformats.org/officeDocument/2006/relationships/image" Target="../media/image313.jpe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7.jpeg"/><Relationship Id="rId2" Type="http://schemas.openxmlformats.org/officeDocument/2006/relationships/image" Target="../media/image306.jpeg"/><Relationship Id="rId1" Type="http://schemas.openxmlformats.org/officeDocument/2006/relationships/hyperlink" Target="#Home!A1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8.jpeg"/><Relationship Id="rId2" Type="http://schemas.openxmlformats.org/officeDocument/2006/relationships/image" Target="../media/image306.jpeg"/><Relationship Id="rId1" Type="http://schemas.openxmlformats.org/officeDocument/2006/relationships/hyperlink" Target="#Home!A1"/><Relationship Id="rId4" Type="http://schemas.openxmlformats.org/officeDocument/2006/relationships/image" Target="../media/image319.jpeg"/></Relationships>
</file>

<file path=xl/drawings/_rels/drawing2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32.jpeg"/><Relationship Id="rId18" Type="http://schemas.openxmlformats.org/officeDocument/2006/relationships/image" Target="../media/image337.jpeg"/><Relationship Id="rId26" Type="http://schemas.openxmlformats.org/officeDocument/2006/relationships/image" Target="../media/image345.jpeg"/><Relationship Id="rId39" Type="http://schemas.openxmlformats.org/officeDocument/2006/relationships/image" Target="../media/image358.jpeg"/><Relationship Id="rId21" Type="http://schemas.openxmlformats.org/officeDocument/2006/relationships/image" Target="../media/image340.jpeg"/><Relationship Id="rId34" Type="http://schemas.openxmlformats.org/officeDocument/2006/relationships/image" Target="../media/image353.jpeg"/><Relationship Id="rId42" Type="http://schemas.openxmlformats.org/officeDocument/2006/relationships/image" Target="../media/image361.jpeg"/><Relationship Id="rId47" Type="http://schemas.openxmlformats.org/officeDocument/2006/relationships/image" Target="../media/image366.jpeg"/><Relationship Id="rId50" Type="http://schemas.openxmlformats.org/officeDocument/2006/relationships/image" Target="../media/image369.jpeg"/><Relationship Id="rId55" Type="http://schemas.openxmlformats.org/officeDocument/2006/relationships/image" Target="../media/image374.jpeg"/><Relationship Id="rId63" Type="http://schemas.openxmlformats.org/officeDocument/2006/relationships/image" Target="../media/image382.jpeg"/><Relationship Id="rId68" Type="http://schemas.openxmlformats.org/officeDocument/2006/relationships/image" Target="../media/image387.jpeg"/><Relationship Id="rId76" Type="http://schemas.openxmlformats.org/officeDocument/2006/relationships/image" Target="../media/image395.jpeg"/><Relationship Id="rId84" Type="http://schemas.openxmlformats.org/officeDocument/2006/relationships/image" Target="../media/image402.jpeg"/><Relationship Id="rId7" Type="http://schemas.openxmlformats.org/officeDocument/2006/relationships/image" Target="../media/image326.jpeg"/><Relationship Id="rId71" Type="http://schemas.openxmlformats.org/officeDocument/2006/relationships/image" Target="../media/image390.jpeg"/><Relationship Id="rId2" Type="http://schemas.openxmlformats.org/officeDocument/2006/relationships/image" Target="../media/image321.jpeg"/><Relationship Id="rId16" Type="http://schemas.openxmlformats.org/officeDocument/2006/relationships/image" Target="../media/image335.jpeg"/><Relationship Id="rId29" Type="http://schemas.openxmlformats.org/officeDocument/2006/relationships/image" Target="../media/image348.jpeg"/><Relationship Id="rId11" Type="http://schemas.openxmlformats.org/officeDocument/2006/relationships/image" Target="../media/image330.jpeg"/><Relationship Id="rId24" Type="http://schemas.openxmlformats.org/officeDocument/2006/relationships/image" Target="../media/image343.jpeg"/><Relationship Id="rId32" Type="http://schemas.openxmlformats.org/officeDocument/2006/relationships/image" Target="../media/image351.jpeg"/><Relationship Id="rId37" Type="http://schemas.openxmlformats.org/officeDocument/2006/relationships/image" Target="../media/image356.jpeg"/><Relationship Id="rId40" Type="http://schemas.openxmlformats.org/officeDocument/2006/relationships/image" Target="../media/image359.jpeg"/><Relationship Id="rId45" Type="http://schemas.openxmlformats.org/officeDocument/2006/relationships/image" Target="../media/image364.jpeg"/><Relationship Id="rId53" Type="http://schemas.openxmlformats.org/officeDocument/2006/relationships/image" Target="../media/image372.jpeg"/><Relationship Id="rId58" Type="http://schemas.openxmlformats.org/officeDocument/2006/relationships/image" Target="../media/image377.jpeg"/><Relationship Id="rId66" Type="http://schemas.openxmlformats.org/officeDocument/2006/relationships/image" Target="../media/image385.jpeg"/><Relationship Id="rId74" Type="http://schemas.openxmlformats.org/officeDocument/2006/relationships/image" Target="../media/image393.jpeg"/><Relationship Id="rId79" Type="http://schemas.openxmlformats.org/officeDocument/2006/relationships/image" Target="../media/image398.jpeg"/><Relationship Id="rId5" Type="http://schemas.openxmlformats.org/officeDocument/2006/relationships/image" Target="../media/image324.jpeg"/><Relationship Id="rId61" Type="http://schemas.openxmlformats.org/officeDocument/2006/relationships/image" Target="../media/image380.jpeg"/><Relationship Id="rId82" Type="http://schemas.openxmlformats.org/officeDocument/2006/relationships/image" Target="../media/image401.jpeg"/><Relationship Id="rId10" Type="http://schemas.openxmlformats.org/officeDocument/2006/relationships/image" Target="../media/image329.jpeg"/><Relationship Id="rId19" Type="http://schemas.openxmlformats.org/officeDocument/2006/relationships/image" Target="../media/image338.jpeg"/><Relationship Id="rId31" Type="http://schemas.openxmlformats.org/officeDocument/2006/relationships/image" Target="../media/image350.jpeg"/><Relationship Id="rId44" Type="http://schemas.openxmlformats.org/officeDocument/2006/relationships/image" Target="../media/image363.jpeg"/><Relationship Id="rId52" Type="http://schemas.openxmlformats.org/officeDocument/2006/relationships/image" Target="../media/image371.jpeg"/><Relationship Id="rId60" Type="http://schemas.openxmlformats.org/officeDocument/2006/relationships/image" Target="../media/image379.jpeg"/><Relationship Id="rId65" Type="http://schemas.openxmlformats.org/officeDocument/2006/relationships/image" Target="../media/image384.jpeg"/><Relationship Id="rId73" Type="http://schemas.openxmlformats.org/officeDocument/2006/relationships/image" Target="../media/image392.jpeg"/><Relationship Id="rId78" Type="http://schemas.openxmlformats.org/officeDocument/2006/relationships/image" Target="../media/image397.jpeg"/><Relationship Id="rId81" Type="http://schemas.openxmlformats.org/officeDocument/2006/relationships/image" Target="../media/image400.jpeg"/><Relationship Id="rId4" Type="http://schemas.openxmlformats.org/officeDocument/2006/relationships/image" Target="../media/image323.jpeg"/><Relationship Id="rId9" Type="http://schemas.openxmlformats.org/officeDocument/2006/relationships/image" Target="../media/image328.jpeg"/><Relationship Id="rId14" Type="http://schemas.openxmlformats.org/officeDocument/2006/relationships/image" Target="../media/image333.jpeg"/><Relationship Id="rId22" Type="http://schemas.openxmlformats.org/officeDocument/2006/relationships/image" Target="../media/image341.jpeg"/><Relationship Id="rId27" Type="http://schemas.openxmlformats.org/officeDocument/2006/relationships/image" Target="../media/image346.jpeg"/><Relationship Id="rId30" Type="http://schemas.openxmlformats.org/officeDocument/2006/relationships/image" Target="../media/image349.jpeg"/><Relationship Id="rId35" Type="http://schemas.openxmlformats.org/officeDocument/2006/relationships/image" Target="../media/image354.gif"/><Relationship Id="rId43" Type="http://schemas.openxmlformats.org/officeDocument/2006/relationships/image" Target="../media/image362.jpeg"/><Relationship Id="rId48" Type="http://schemas.openxmlformats.org/officeDocument/2006/relationships/image" Target="../media/image367.jpeg"/><Relationship Id="rId56" Type="http://schemas.openxmlformats.org/officeDocument/2006/relationships/image" Target="../media/image375.jpeg"/><Relationship Id="rId64" Type="http://schemas.openxmlformats.org/officeDocument/2006/relationships/image" Target="../media/image383.jpeg"/><Relationship Id="rId69" Type="http://schemas.openxmlformats.org/officeDocument/2006/relationships/image" Target="../media/image388.jpeg"/><Relationship Id="rId77" Type="http://schemas.openxmlformats.org/officeDocument/2006/relationships/image" Target="../media/image396.jpeg"/><Relationship Id="rId8" Type="http://schemas.openxmlformats.org/officeDocument/2006/relationships/image" Target="../media/image327.jpeg"/><Relationship Id="rId51" Type="http://schemas.openxmlformats.org/officeDocument/2006/relationships/image" Target="../media/image370.jpeg"/><Relationship Id="rId72" Type="http://schemas.openxmlformats.org/officeDocument/2006/relationships/image" Target="../media/image391.jpeg"/><Relationship Id="rId80" Type="http://schemas.openxmlformats.org/officeDocument/2006/relationships/image" Target="../media/image399.jpeg"/><Relationship Id="rId3" Type="http://schemas.openxmlformats.org/officeDocument/2006/relationships/image" Target="../media/image322.jpeg"/><Relationship Id="rId12" Type="http://schemas.openxmlformats.org/officeDocument/2006/relationships/image" Target="../media/image331.jpeg"/><Relationship Id="rId17" Type="http://schemas.openxmlformats.org/officeDocument/2006/relationships/image" Target="../media/image336.jpeg"/><Relationship Id="rId25" Type="http://schemas.openxmlformats.org/officeDocument/2006/relationships/image" Target="../media/image344.jpeg"/><Relationship Id="rId33" Type="http://schemas.openxmlformats.org/officeDocument/2006/relationships/image" Target="../media/image352.jpeg"/><Relationship Id="rId38" Type="http://schemas.openxmlformats.org/officeDocument/2006/relationships/image" Target="../media/image357.jpeg"/><Relationship Id="rId46" Type="http://schemas.openxmlformats.org/officeDocument/2006/relationships/image" Target="../media/image365.jpeg"/><Relationship Id="rId59" Type="http://schemas.openxmlformats.org/officeDocument/2006/relationships/image" Target="../media/image378.jpeg"/><Relationship Id="rId67" Type="http://schemas.openxmlformats.org/officeDocument/2006/relationships/image" Target="../media/image386.jpeg"/><Relationship Id="rId20" Type="http://schemas.openxmlformats.org/officeDocument/2006/relationships/image" Target="../media/image339.jpeg"/><Relationship Id="rId41" Type="http://schemas.openxmlformats.org/officeDocument/2006/relationships/image" Target="../media/image360.jpeg"/><Relationship Id="rId54" Type="http://schemas.openxmlformats.org/officeDocument/2006/relationships/image" Target="../media/image373.jpeg"/><Relationship Id="rId62" Type="http://schemas.openxmlformats.org/officeDocument/2006/relationships/image" Target="../media/image381.jpeg"/><Relationship Id="rId70" Type="http://schemas.openxmlformats.org/officeDocument/2006/relationships/image" Target="../media/image389.jpeg"/><Relationship Id="rId75" Type="http://schemas.openxmlformats.org/officeDocument/2006/relationships/image" Target="../media/image394.jpeg"/><Relationship Id="rId83" Type="http://schemas.openxmlformats.org/officeDocument/2006/relationships/hyperlink" Target="#Home!A1"/><Relationship Id="rId1" Type="http://schemas.openxmlformats.org/officeDocument/2006/relationships/image" Target="../media/image320.jpeg"/><Relationship Id="rId6" Type="http://schemas.openxmlformats.org/officeDocument/2006/relationships/image" Target="../media/image325.jpeg"/><Relationship Id="rId15" Type="http://schemas.openxmlformats.org/officeDocument/2006/relationships/image" Target="../media/image334.jpeg"/><Relationship Id="rId23" Type="http://schemas.openxmlformats.org/officeDocument/2006/relationships/image" Target="../media/image342.jpeg"/><Relationship Id="rId28" Type="http://schemas.openxmlformats.org/officeDocument/2006/relationships/image" Target="../media/image347.jpeg"/><Relationship Id="rId36" Type="http://schemas.openxmlformats.org/officeDocument/2006/relationships/image" Target="../media/image355.jpeg"/><Relationship Id="rId49" Type="http://schemas.openxmlformats.org/officeDocument/2006/relationships/image" Target="../media/image368.jpeg"/><Relationship Id="rId57" Type="http://schemas.openxmlformats.org/officeDocument/2006/relationships/image" Target="../media/image376.jpeg"/></Relationships>
</file>

<file path=xl/drawings/_rels/drawing28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18.jpeg"/><Relationship Id="rId299" Type="http://schemas.openxmlformats.org/officeDocument/2006/relationships/image" Target="../media/image700.jpeg"/><Relationship Id="rId303" Type="http://schemas.openxmlformats.org/officeDocument/2006/relationships/image" Target="../media/image704.jpeg"/><Relationship Id="rId21" Type="http://schemas.openxmlformats.org/officeDocument/2006/relationships/image" Target="../media/image422.jpeg"/><Relationship Id="rId42" Type="http://schemas.openxmlformats.org/officeDocument/2006/relationships/image" Target="../media/image443.jpeg"/><Relationship Id="rId63" Type="http://schemas.openxmlformats.org/officeDocument/2006/relationships/image" Target="../media/image464.jpeg"/><Relationship Id="rId84" Type="http://schemas.openxmlformats.org/officeDocument/2006/relationships/image" Target="../media/image485.jpeg"/><Relationship Id="rId138" Type="http://schemas.openxmlformats.org/officeDocument/2006/relationships/image" Target="../media/image539.jpeg"/><Relationship Id="rId159" Type="http://schemas.openxmlformats.org/officeDocument/2006/relationships/image" Target="../media/image560.jpeg"/><Relationship Id="rId324" Type="http://schemas.openxmlformats.org/officeDocument/2006/relationships/image" Target="../media/image725.jpeg"/><Relationship Id="rId170" Type="http://schemas.openxmlformats.org/officeDocument/2006/relationships/image" Target="../media/image571.jpeg"/><Relationship Id="rId191" Type="http://schemas.openxmlformats.org/officeDocument/2006/relationships/image" Target="../media/image592.jpeg"/><Relationship Id="rId205" Type="http://schemas.openxmlformats.org/officeDocument/2006/relationships/image" Target="../media/image606.jpeg"/><Relationship Id="rId226" Type="http://schemas.openxmlformats.org/officeDocument/2006/relationships/image" Target="../media/image627.jpeg"/><Relationship Id="rId247" Type="http://schemas.openxmlformats.org/officeDocument/2006/relationships/image" Target="../media/image648.jpeg"/><Relationship Id="rId107" Type="http://schemas.openxmlformats.org/officeDocument/2006/relationships/image" Target="../media/image508.jpeg"/><Relationship Id="rId268" Type="http://schemas.openxmlformats.org/officeDocument/2006/relationships/image" Target="../media/image669.jpeg"/><Relationship Id="rId289" Type="http://schemas.openxmlformats.org/officeDocument/2006/relationships/image" Target="../media/image690.jpeg"/><Relationship Id="rId11" Type="http://schemas.openxmlformats.org/officeDocument/2006/relationships/image" Target="../media/image412.jpeg"/><Relationship Id="rId32" Type="http://schemas.openxmlformats.org/officeDocument/2006/relationships/image" Target="../media/image433.jpeg"/><Relationship Id="rId53" Type="http://schemas.openxmlformats.org/officeDocument/2006/relationships/image" Target="../media/image454.jpeg"/><Relationship Id="rId74" Type="http://schemas.openxmlformats.org/officeDocument/2006/relationships/image" Target="../media/image475.jpeg"/><Relationship Id="rId128" Type="http://schemas.openxmlformats.org/officeDocument/2006/relationships/image" Target="../media/image529.jpeg"/><Relationship Id="rId149" Type="http://schemas.openxmlformats.org/officeDocument/2006/relationships/image" Target="../media/image550.jpeg"/><Relationship Id="rId314" Type="http://schemas.openxmlformats.org/officeDocument/2006/relationships/image" Target="../media/image715.jpeg"/><Relationship Id="rId335" Type="http://schemas.openxmlformats.org/officeDocument/2006/relationships/image" Target="../media/image736.jpeg"/><Relationship Id="rId5" Type="http://schemas.openxmlformats.org/officeDocument/2006/relationships/image" Target="../media/image406.jpeg"/><Relationship Id="rId95" Type="http://schemas.openxmlformats.org/officeDocument/2006/relationships/image" Target="../media/image496.jpeg"/><Relationship Id="rId160" Type="http://schemas.openxmlformats.org/officeDocument/2006/relationships/image" Target="../media/image561.jpeg"/><Relationship Id="rId181" Type="http://schemas.openxmlformats.org/officeDocument/2006/relationships/image" Target="../media/image582.jpeg"/><Relationship Id="rId216" Type="http://schemas.openxmlformats.org/officeDocument/2006/relationships/image" Target="../media/image617.jpeg"/><Relationship Id="rId237" Type="http://schemas.openxmlformats.org/officeDocument/2006/relationships/image" Target="../media/image638.jpeg"/><Relationship Id="rId258" Type="http://schemas.openxmlformats.org/officeDocument/2006/relationships/image" Target="../media/image659.jpeg"/><Relationship Id="rId279" Type="http://schemas.openxmlformats.org/officeDocument/2006/relationships/image" Target="../media/image680.jpeg"/><Relationship Id="rId22" Type="http://schemas.openxmlformats.org/officeDocument/2006/relationships/image" Target="../media/image423.jpeg"/><Relationship Id="rId43" Type="http://schemas.openxmlformats.org/officeDocument/2006/relationships/image" Target="../media/image444.jpeg"/><Relationship Id="rId64" Type="http://schemas.openxmlformats.org/officeDocument/2006/relationships/image" Target="../media/image465.jpeg"/><Relationship Id="rId118" Type="http://schemas.openxmlformats.org/officeDocument/2006/relationships/image" Target="../media/image519.jpeg"/><Relationship Id="rId139" Type="http://schemas.openxmlformats.org/officeDocument/2006/relationships/image" Target="../media/image540.jpeg"/><Relationship Id="rId290" Type="http://schemas.openxmlformats.org/officeDocument/2006/relationships/image" Target="../media/image691.jpeg"/><Relationship Id="rId304" Type="http://schemas.openxmlformats.org/officeDocument/2006/relationships/image" Target="../media/image705.jpeg"/><Relationship Id="rId325" Type="http://schemas.openxmlformats.org/officeDocument/2006/relationships/image" Target="../media/image726.jpeg"/><Relationship Id="rId85" Type="http://schemas.openxmlformats.org/officeDocument/2006/relationships/image" Target="../media/image486.jpeg"/><Relationship Id="rId150" Type="http://schemas.openxmlformats.org/officeDocument/2006/relationships/image" Target="../media/image551.jpeg"/><Relationship Id="rId171" Type="http://schemas.openxmlformats.org/officeDocument/2006/relationships/image" Target="../media/image572.jpeg"/><Relationship Id="rId192" Type="http://schemas.openxmlformats.org/officeDocument/2006/relationships/image" Target="../media/image593.jpeg"/><Relationship Id="rId206" Type="http://schemas.openxmlformats.org/officeDocument/2006/relationships/image" Target="../media/image607.jpeg"/><Relationship Id="rId227" Type="http://schemas.openxmlformats.org/officeDocument/2006/relationships/image" Target="../media/image628.jpeg"/><Relationship Id="rId248" Type="http://schemas.openxmlformats.org/officeDocument/2006/relationships/image" Target="../media/image649.jpeg"/><Relationship Id="rId269" Type="http://schemas.openxmlformats.org/officeDocument/2006/relationships/image" Target="../media/image670.jpeg"/><Relationship Id="rId12" Type="http://schemas.openxmlformats.org/officeDocument/2006/relationships/image" Target="../media/image413.jpeg"/><Relationship Id="rId33" Type="http://schemas.openxmlformats.org/officeDocument/2006/relationships/image" Target="../media/image434.jpeg"/><Relationship Id="rId108" Type="http://schemas.openxmlformats.org/officeDocument/2006/relationships/image" Target="../media/image509.jpeg"/><Relationship Id="rId129" Type="http://schemas.openxmlformats.org/officeDocument/2006/relationships/image" Target="../media/image530.jpeg"/><Relationship Id="rId280" Type="http://schemas.openxmlformats.org/officeDocument/2006/relationships/image" Target="../media/image681.jpeg"/><Relationship Id="rId315" Type="http://schemas.openxmlformats.org/officeDocument/2006/relationships/image" Target="../media/image716.jpeg"/><Relationship Id="rId336" Type="http://schemas.openxmlformats.org/officeDocument/2006/relationships/image" Target="../media/image737.jpeg"/><Relationship Id="rId54" Type="http://schemas.openxmlformats.org/officeDocument/2006/relationships/image" Target="../media/image455.jpeg"/><Relationship Id="rId75" Type="http://schemas.openxmlformats.org/officeDocument/2006/relationships/image" Target="../media/image476.jpeg"/><Relationship Id="rId96" Type="http://schemas.openxmlformats.org/officeDocument/2006/relationships/image" Target="../media/image497.jpeg"/><Relationship Id="rId140" Type="http://schemas.openxmlformats.org/officeDocument/2006/relationships/image" Target="../media/image541.jpeg"/><Relationship Id="rId161" Type="http://schemas.openxmlformats.org/officeDocument/2006/relationships/image" Target="../media/image562.jpeg"/><Relationship Id="rId182" Type="http://schemas.openxmlformats.org/officeDocument/2006/relationships/image" Target="../media/image583.jpeg"/><Relationship Id="rId217" Type="http://schemas.openxmlformats.org/officeDocument/2006/relationships/image" Target="../media/image618.jpeg"/><Relationship Id="rId6" Type="http://schemas.openxmlformats.org/officeDocument/2006/relationships/image" Target="../media/image407.jpeg"/><Relationship Id="rId238" Type="http://schemas.openxmlformats.org/officeDocument/2006/relationships/image" Target="../media/image639.jpeg"/><Relationship Id="rId259" Type="http://schemas.openxmlformats.org/officeDocument/2006/relationships/image" Target="../media/image660.jpeg"/><Relationship Id="rId23" Type="http://schemas.openxmlformats.org/officeDocument/2006/relationships/image" Target="../media/image424.jpeg"/><Relationship Id="rId119" Type="http://schemas.openxmlformats.org/officeDocument/2006/relationships/image" Target="../media/image520.jpeg"/><Relationship Id="rId270" Type="http://schemas.openxmlformats.org/officeDocument/2006/relationships/image" Target="../media/image671.jpeg"/><Relationship Id="rId291" Type="http://schemas.openxmlformats.org/officeDocument/2006/relationships/image" Target="../media/image692.jpeg"/><Relationship Id="rId305" Type="http://schemas.openxmlformats.org/officeDocument/2006/relationships/image" Target="../media/image706.jpeg"/><Relationship Id="rId326" Type="http://schemas.openxmlformats.org/officeDocument/2006/relationships/image" Target="../media/image727.jpeg"/><Relationship Id="rId44" Type="http://schemas.openxmlformats.org/officeDocument/2006/relationships/image" Target="../media/image445.jpeg"/><Relationship Id="rId65" Type="http://schemas.openxmlformats.org/officeDocument/2006/relationships/image" Target="../media/image466.jpeg"/><Relationship Id="rId86" Type="http://schemas.openxmlformats.org/officeDocument/2006/relationships/image" Target="../media/image487.jpeg"/><Relationship Id="rId130" Type="http://schemas.openxmlformats.org/officeDocument/2006/relationships/image" Target="../media/image531.jpeg"/><Relationship Id="rId151" Type="http://schemas.openxmlformats.org/officeDocument/2006/relationships/image" Target="../media/image552.jpeg"/><Relationship Id="rId172" Type="http://schemas.openxmlformats.org/officeDocument/2006/relationships/image" Target="../media/image573.jpeg"/><Relationship Id="rId193" Type="http://schemas.openxmlformats.org/officeDocument/2006/relationships/image" Target="../media/image594.jpeg"/><Relationship Id="rId207" Type="http://schemas.openxmlformats.org/officeDocument/2006/relationships/image" Target="../media/image608.jpeg"/><Relationship Id="rId228" Type="http://schemas.openxmlformats.org/officeDocument/2006/relationships/image" Target="../media/image629.jpeg"/><Relationship Id="rId249" Type="http://schemas.openxmlformats.org/officeDocument/2006/relationships/image" Target="../media/image650.jpeg"/><Relationship Id="rId13" Type="http://schemas.openxmlformats.org/officeDocument/2006/relationships/image" Target="../media/image414.jpeg"/><Relationship Id="rId109" Type="http://schemas.openxmlformats.org/officeDocument/2006/relationships/image" Target="../media/image510.jpeg"/><Relationship Id="rId260" Type="http://schemas.openxmlformats.org/officeDocument/2006/relationships/image" Target="../media/image661.jpeg"/><Relationship Id="rId281" Type="http://schemas.openxmlformats.org/officeDocument/2006/relationships/image" Target="../media/image682.jpeg"/><Relationship Id="rId316" Type="http://schemas.openxmlformats.org/officeDocument/2006/relationships/image" Target="../media/image717.jpeg"/><Relationship Id="rId337" Type="http://schemas.openxmlformats.org/officeDocument/2006/relationships/image" Target="../media/image738.jpeg"/><Relationship Id="rId34" Type="http://schemas.openxmlformats.org/officeDocument/2006/relationships/image" Target="../media/image435.jpeg"/><Relationship Id="rId55" Type="http://schemas.openxmlformats.org/officeDocument/2006/relationships/image" Target="../media/image456.jpeg"/><Relationship Id="rId76" Type="http://schemas.openxmlformats.org/officeDocument/2006/relationships/image" Target="../media/image477.jpeg"/><Relationship Id="rId97" Type="http://schemas.openxmlformats.org/officeDocument/2006/relationships/image" Target="../media/image498.jpeg"/><Relationship Id="rId120" Type="http://schemas.openxmlformats.org/officeDocument/2006/relationships/image" Target="../media/image521.jpeg"/><Relationship Id="rId141" Type="http://schemas.openxmlformats.org/officeDocument/2006/relationships/image" Target="../media/image542.jpeg"/><Relationship Id="rId7" Type="http://schemas.openxmlformats.org/officeDocument/2006/relationships/image" Target="../media/image408.jpeg"/><Relationship Id="rId162" Type="http://schemas.openxmlformats.org/officeDocument/2006/relationships/image" Target="../media/image563.jpeg"/><Relationship Id="rId183" Type="http://schemas.openxmlformats.org/officeDocument/2006/relationships/image" Target="../media/image584.jpeg"/><Relationship Id="rId218" Type="http://schemas.openxmlformats.org/officeDocument/2006/relationships/image" Target="../media/image619.jpeg"/><Relationship Id="rId239" Type="http://schemas.openxmlformats.org/officeDocument/2006/relationships/image" Target="../media/image640.jpeg"/><Relationship Id="rId250" Type="http://schemas.openxmlformats.org/officeDocument/2006/relationships/image" Target="../media/image651.jpeg"/><Relationship Id="rId271" Type="http://schemas.openxmlformats.org/officeDocument/2006/relationships/image" Target="../media/image672.jpeg"/><Relationship Id="rId292" Type="http://schemas.openxmlformats.org/officeDocument/2006/relationships/image" Target="../media/image693.jpeg"/><Relationship Id="rId306" Type="http://schemas.openxmlformats.org/officeDocument/2006/relationships/image" Target="../media/image707.jpeg"/><Relationship Id="rId24" Type="http://schemas.openxmlformats.org/officeDocument/2006/relationships/image" Target="../media/image425.jpeg"/><Relationship Id="rId45" Type="http://schemas.openxmlformats.org/officeDocument/2006/relationships/image" Target="../media/image446.jpeg"/><Relationship Id="rId66" Type="http://schemas.openxmlformats.org/officeDocument/2006/relationships/image" Target="../media/image467.jpeg"/><Relationship Id="rId87" Type="http://schemas.openxmlformats.org/officeDocument/2006/relationships/image" Target="../media/image488.jpeg"/><Relationship Id="rId110" Type="http://schemas.openxmlformats.org/officeDocument/2006/relationships/image" Target="../media/image511.jpeg"/><Relationship Id="rId131" Type="http://schemas.openxmlformats.org/officeDocument/2006/relationships/image" Target="../media/image532.jpeg"/><Relationship Id="rId327" Type="http://schemas.openxmlformats.org/officeDocument/2006/relationships/image" Target="../media/image728.jpeg"/><Relationship Id="rId152" Type="http://schemas.openxmlformats.org/officeDocument/2006/relationships/image" Target="../media/image553.jpeg"/><Relationship Id="rId173" Type="http://schemas.openxmlformats.org/officeDocument/2006/relationships/image" Target="../media/image574.jpeg"/><Relationship Id="rId194" Type="http://schemas.openxmlformats.org/officeDocument/2006/relationships/image" Target="../media/image595.jpeg"/><Relationship Id="rId208" Type="http://schemas.openxmlformats.org/officeDocument/2006/relationships/image" Target="../media/image609.jpeg"/><Relationship Id="rId229" Type="http://schemas.openxmlformats.org/officeDocument/2006/relationships/image" Target="../media/image630.jpeg"/><Relationship Id="rId240" Type="http://schemas.openxmlformats.org/officeDocument/2006/relationships/image" Target="../media/image641.jpeg"/><Relationship Id="rId261" Type="http://schemas.openxmlformats.org/officeDocument/2006/relationships/image" Target="../media/image662.jpeg"/><Relationship Id="rId14" Type="http://schemas.openxmlformats.org/officeDocument/2006/relationships/image" Target="../media/image415.jpeg"/><Relationship Id="rId35" Type="http://schemas.openxmlformats.org/officeDocument/2006/relationships/image" Target="../media/image436.jpeg"/><Relationship Id="rId56" Type="http://schemas.openxmlformats.org/officeDocument/2006/relationships/image" Target="../media/image457.jpeg"/><Relationship Id="rId77" Type="http://schemas.openxmlformats.org/officeDocument/2006/relationships/image" Target="../media/image478.jpeg"/><Relationship Id="rId100" Type="http://schemas.openxmlformats.org/officeDocument/2006/relationships/image" Target="../media/image501.jpeg"/><Relationship Id="rId282" Type="http://schemas.openxmlformats.org/officeDocument/2006/relationships/image" Target="../media/image683.jpeg"/><Relationship Id="rId317" Type="http://schemas.openxmlformats.org/officeDocument/2006/relationships/image" Target="../media/image718.jpeg"/><Relationship Id="rId338" Type="http://schemas.openxmlformats.org/officeDocument/2006/relationships/image" Target="../media/image739.jpeg"/><Relationship Id="rId8" Type="http://schemas.openxmlformats.org/officeDocument/2006/relationships/image" Target="../media/image409.jpeg"/><Relationship Id="rId98" Type="http://schemas.openxmlformats.org/officeDocument/2006/relationships/image" Target="../media/image499.jpeg"/><Relationship Id="rId121" Type="http://schemas.openxmlformats.org/officeDocument/2006/relationships/image" Target="../media/image522.jpeg"/><Relationship Id="rId142" Type="http://schemas.openxmlformats.org/officeDocument/2006/relationships/image" Target="../media/image543.jpeg"/><Relationship Id="rId163" Type="http://schemas.openxmlformats.org/officeDocument/2006/relationships/image" Target="../media/image564.jpeg"/><Relationship Id="rId184" Type="http://schemas.openxmlformats.org/officeDocument/2006/relationships/image" Target="../media/image585.jpeg"/><Relationship Id="rId219" Type="http://schemas.openxmlformats.org/officeDocument/2006/relationships/image" Target="../media/image620.jpeg"/><Relationship Id="rId3" Type="http://schemas.openxmlformats.org/officeDocument/2006/relationships/image" Target="../media/image404.jpeg"/><Relationship Id="rId214" Type="http://schemas.openxmlformats.org/officeDocument/2006/relationships/image" Target="../media/image615.jpeg"/><Relationship Id="rId230" Type="http://schemas.openxmlformats.org/officeDocument/2006/relationships/image" Target="../media/image631.jpeg"/><Relationship Id="rId235" Type="http://schemas.openxmlformats.org/officeDocument/2006/relationships/image" Target="../media/image636.jpeg"/><Relationship Id="rId251" Type="http://schemas.openxmlformats.org/officeDocument/2006/relationships/image" Target="../media/image652.jpeg"/><Relationship Id="rId256" Type="http://schemas.openxmlformats.org/officeDocument/2006/relationships/image" Target="../media/image657.jpeg"/><Relationship Id="rId277" Type="http://schemas.openxmlformats.org/officeDocument/2006/relationships/image" Target="../media/image678.jpeg"/><Relationship Id="rId298" Type="http://schemas.openxmlformats.org/officeDocument/2006/relationships/image" Target="../media/image699.jpeg"/><Relationship Id="rId25" Type="http://schemas.openxmlformats.org/officeDocument/2006/relationships/image" Target="../media/image426.jpeg"/><Relationship Id="rId46" Type="http://schemas.openxmlformats.org/officeDocument/2006/relationships/image" Target="../media/image447.jpeg"/><Relationship Id="rId67" Type="http://schemas.openxmlformats.org/officeDocument/2006/relationships/image" Target="../media/image468.jpeg"/><Relationship Id="rId116" Type="http://schemas.openxmlformats.org/officeDocument/2006/relationships/image" Target="../media/image517.jpeg"/><Relationship Id="rId137" Type="http://schemas.openxmlformats.org/officeDocument/2006/relationships/image" Target="../media/image538.jpeg"/><Relationship Id="rId158" Type="http://schemas.openxmlformats.org/officeDocument/2006/relationships/image" Target="../media/image559.jpeg"/><Relationship Id="rId272" Type="http://schemas.openxmlformats.org/officeDocument/2006/relationships/image" Target="../media/image673.jpeg"/><Relationship Id="rId293" Type="http://schemas.openxmlformats.org/officeDocument/2006/relationships/image" Target="../media/image694.jpeg"/><Relationship Id="rId302" Type="http://schemas.openxmlformats.org/officeDocument/2006/relationships/image" Target="../media/image703.jpeg"/><Relationship Id="rId307" Type="http://schemas.openxmlformats.org/officeDocument/2006/relationships/image" Target="../media/image708.jpeg"/><Relationship Id="rId323" Type="http://schemas.openxmlformats.org/officeDocument/2006/relationships/image" Target="../media/image724.jpeg"/><Relationship Id="rId328" Type="http://schemas.openxmlformats.org/officeDocument/2006/relationships/image" Target="../media/image729.jpeg"/><Relationship Id="rId20" Type="http://schemas.openxmlformats.org/officeDocument/2006/relationships/image" Target="../media/image421.jpeg"/><Relationship Id="rId41" Type="http://schemas.openxmlformats.org/officeDocument/2006/relationships/image" Target="../media/image442.jpeg"/><Relationship Id="rId62" Type="http://schemas.openxmlformats.org/officeDocument/2006/relationships/image" Target="../media/image463.jpeg"/><Relationship Id="rId83" Type="http://schemas.openxmlformats.org/officeDocument/2006/relationships/image" Target="../media/image484.jpeg"/><Relationship Id="rId88" Type="http://schemas.openxmlformats.org/officeDocument/2006/relationships/image" Target="../media/image489.jpeg"/><Relationship Id="rId111" Type="http://schemas.openxmlformats.org/officeDocument/2006/relationships/image" Target="../media/image512.jpeg"/><Relationship Id="rId132" Type="http://schemas.openxmlformats.org/officeDocument/2006/relationships/image" Target="../media/image533.jpeg"/><Relationship Id="rId153" Type="http://schemas.openxmlformats.org/officeDocument/2006/relationships/image" Target="../media/image554.jpeg"/><Relationship Id="rId174" Type="http://schemas.openxmlformats.org/officeDocument/2006/relationships/image" Target="../media/image575.jpeg"/><Relationship Id="rId179" Type="http://schemas.openxmlformats.org/officeDocument/2006/relationships/image" Target="../media/image580.jpeg"/><Relationship Id="rId195" Type="http://schemas.openxmlformats.org/officeDocument/2006/relationships/image" Target="../media/image596.jpeg"/><Relationship Id="rId209" Type="http://schemas.openxmlformats.org/officeDocument/2006/relationships/image" Target="../media/image610.jpeg"/><Relationship Id="rId190" Type="http://schemas.openxmlformats.org/officeDocument/2006/relationships/image" Target="../media/image591.jpeg"/><Relationship Id="rId204" Type="http://schemas.openxmlformats.org/officeDocument/2006/relationships/image" Target="../media/image605.jpeg"/><Relationship Id="rId220" Type="http://schemas.openxmlformats.org/officeDocument/2006/relationships/image" Target="../media/image621.jpeg"/><Relationship Id="rId225" Type="http://schemas.openxmlformats.org/officeDocument/2006/relationships/image" Target="../media/image626.jpeg"/><Relationship Id="rId241" Type="http://schemas.openxmlformats.org/officeDocument/2006/relationships/image" Target="../media/image642.jpeg"/><Relationship Id="rId246" Type="http://schemas.openxmlformats.org/officeDocument/2006/relationships/image" Target="../media/image647.jpeg"/><Relationship Id="rId267" Type="http://schemas.openxmlformats.org/officeDocument/2006/relationships/image" Target="../media/image668.jpeg"/><Relationship Id="rId288" Type="http://schemas.openxmlformats.org/officeDocument/2006/relationships/image" Target="../media/image689.jpeg"/><Relationship Id="rId15" Type="http://schemas.openxmlformats.org/officeDocument/2006/relationships/image" Target="../media/image416.jpeg"/><Relationship Id="rId36" Type="http://schemas.openxmlformats.org/officeDocument/2006/relationships/image" Target="../media/image437.jpeg"/><Relationship Id="rId57" Type="http://schemas.openxmlformats.org/officeDocument/2006/relationships/image" Target="../media/image458.jpeg"/><Relationship Id="rId106" Type="http://schemas.openxmlformats.org/officeDocument/2006/relationships/image" Target="../media/image507.jpeg"/><Relationship Id="rId127" Type="http://schemas.openxmlformats.org/officeDocument/2006/relationships/image" Target="../media/image528.jpeg"/><Relationship Id="rId262" Type="http://schemas.openxmlformats.org/officeDocument/2006/relationships/image" Target="../media/image663.jpeg"/><Relationship Id="rId283" Type="http://schemas.openxmlformats.org/officeDocument/2006/relationships/image" Target="../media/image684.jpeg"/><Relationship Id="rId313" Type="http://schemas.openxmlformats.org/officeDocument/2006/relationships/image" Target="../media/image714.jpeg"/><Relationship Id="rId318" Type="http://schemas.openxmlformats.org/officeDocument/2006/relationships/image" Target="../media/image719.jpeg"/><Relationship Id="rId339" Type="http://schemas.openxmlformats.org/officeDocument/2006/relationships/image" Target="../media/image740.jpeg"/><Relationship Id="rId10" Type="http://schemas.openxmlformats.org/officeDocument/2006/relationships/image" Target="../media/image411.jpeg"/><Relationship Id="rId31" Type="http://schemas.openxmlformats.org/officeDocument/2006/relationships/image" Target="../media/image432.jpeg"/><Relationship Id="rId52" Type="http://schemas.openxmlformats.org/officeDocument/2006/relationships/image" Target="../media/image453.jpeg"/><Relationship Id="rId73" Type="http://schemas.openxmlformats.org/officeDocument/2006/relationships/image" Target="../media/image474.jpeg"/><Relationship Id="rId78" Type="http://schemas.openxmlformats.org/officeDocument/2006/relationships/image" Target="../media/image479.jpeg"/><Relationship Id="rId94" Type="http://schemas.openxmlformats.org/officeDocument/2006/relationships/image" Target="../media/image495.jpeg"/><Relationship Id="rId99" Type="http://schemas.openxmlformats.org/officeDocument/2006/relationships/image" Target="../media/image500.jpeg"/><Relationship Id="rId101" Type="http://schemas.openxmlformats.org/officeDocument/2006/relationships/image" Target="../media/image502.jpeg"/><Relationship Id="rId122" Type="http://schemas.openxmlformats.org/officeDocument/2006/relationships/image" Target="../media/image523.jpeg"/><Relationship Id="rId143" Type="http://schemas.openxmlformats.org/officeDocument/2006/relationships/image" Target="../media/image544.jpeg"/><Relationship Id="rId148" Type="http://schemas.openxmlformats.org/officeDocument/2006/relationships/image" Target="../media/image549.jpeg"/><Relationship Id="rId164" Type="http://schemas.openxmlformats.org/officeDocument/2006/relationships/image" Target="../media/image565.jpeg"/><Relationship Id="rId169" Type="http://schemas.openxmlformats.org/officeDocument/2006/relationships/image" Target="../media/image570.jpeg"/><Relationship Id="rId185" Type="http://schemas.openxmlformats.org/officeDocument/2006/relationships/image" Target="../media/image586.jpeg"/><Relationship Id="rId334" Type="http://schemas.openxmlformats.org/officeDocument/2006/relationships/image" Target="../media/image735.jpeg"/><Relationship Id="rId4" Type="http://schemas.openxmlformats.org/officeDocument/2006/relationships/image" Target="../media/image405.jpeg"/><Relationship Id="rId9" Type="http://schemas.openxmlformats.org/officeDocument/2006/relationships/image" Target="../media/image410.jpeg"/><Relationship Id="rId180" Type="http://schemas.openxmlformats.org/officeDocument/2006/relationships/image" Target="../media/image581.jpeg"/><Relationship Id="rId210" Type="http://schemas.openxmlformats.org/officeDocument/2006/relationships/image" Target="../media/image611.jpeg"/><Relationship Id="rId215" Type="http://schemas.openxmlformats.org/officeDocument/2006/relationships/image" Target="../media/image616.jpeg"/><Relationship Id="rId236" Type="http://schemas.openxmlformats.org/officeDocument/2006/relationships/image" Target="../media/image637.jpeg"/><Relationship Id="rId257" Type="http://schemas.openxmlformats.org/officeDocument/2006/relationships/image" Target="../media/image658.jpeg"/><Relationship Id="rId278" Type="http://schemas.openxmlformats.org/officeDocument/2006/relationships/image" Target="../media/image679.jpeg"/><Relationship Id="rId26" Type="http://schemas.openxmlformats.org/officeDocument/2006/relationships/image" Target="../media/image427.jpeg"/><Relationship Id="rId231" Type="http://schemas.openxmlformats.org/officeDocument/2006/relationships/image" Target="../media/image632.jpeg"/><Relationship Id="rId252" Type="http://schemas.openxmlformats.org/officeDocument/2006/relationships/image" Target="../media/image653.jpeg"/><Relationship Id="rId273" Type="http://schemas.openxmlformats.org/officeDocument/2006/relationships/image" Target="../media/image674.jpeg"/><Relationship Id="rId294" Type="http://schemas.openxmlformats.org/officeDocument/2006/relationships/image" Target="../media/image695.jpeg"/><Relationship Id="rId308" Type="http://schemas.openxmlformats.org/officeDocument/2006/relationships/image" Target="../media/image709.jpeg"/><Relationship Id="rId329" Type="http://schemas.openxmlformats.org/officeDocument/2006/relationships/image" Target="../media/image730.jpeg"/><Relationship Id="rId47" Type="http://schemas.openxmlformats.org/officeDocument/2006/relationships/image" Target="../media/image448.jpeg"/><Relationship Id="rId68" Type="http://schemas.openxmlformats.org/officeDocument/2006/relationships/image" Target="../media/image469.jpeg"/><Relationship Id="rId89" Type="http://schemas.openxmlformats.org/officeDocument/2006/relationships/image" Target="../media/image490.jpeg"/><Relationship Id="rId112" Type="http://schemas.openxmlformats.org/officeDocument/2006/relationships/image" Target="../media/image513.jpeg"/><Relationship Id="rId133" Type="http://schemas.openxmlformats.org/officeDocument/2006/relationships/image" Target="../media/image534.jpeg"/><Relationship Id="rId154" Type="http://schemas.openxmlformats.org/officeDocument/2006/relationships/image" Target="../media/image555.jpeg"/><Relationship Id="rId175" Type="http://schemas.openxmlformats.org/officeDocument/2006/relationships/image" Target="../media/image576.jpeg"/><Relationship Id="rId196" Type="http://schemas.openxmlformats.org/officeDocument/2006/relationships/image" Target="../media/image597.jpeg"/><Relationship Id="rId200" Type="http://schemas.openxmlformats.org/officeDocument/2006/relationships/image" Target="../media/image601.jpeg"/><Relationship Id="rId16" Type="http://schemas.openxmlformats.org/officeDocument/2006/relationships/image" Target="../media/image417.jpeg"/><Relationship Id="rId221" Type="http://schemas.openxmlformats.org/officeDocument/2006/relationships/image" Target="../media/image622.jpeg"/><Relationship Id="rId242" Type="http://schemas.openxmlformats.org/officeDocument/2006/relationships/image" Target="../media/image643.jpeg"/><Relationship Id="rId263" Type="http://schemas.openxmlformats.org/officeDocument/2006/relationships/image" Target="../media/image664.jpeg"/><Relationship Id="rId284" Type="http://schemas.openxmlformats.org/officeDocument/2006/relationships/image" Target="../media/image685.jpeg"/><Relationship Id="rId319" Type="http://schemas.openxmlformats.org/officeDocument/2006/relationships/image" Target="../media/image720.jpeg"/><Relationship Id="rId37" Type="http://schemas.openxmlformats.org/officeDocument/2006/relationships/image" Target="../media/image438.jpeg"/><Relationship Id="rId58" Type="http://schemas.openxmlformats.org/officeDocument/2006/relationships/image" Target="../media/image459.jpeg"/><Relationship Id="rId79" Type="http://schemas.openxmlformats.org/officeDocument/2006/relationships/image" Target="../media/image480.jpeg"/><Relationship Id="rId102" Type="http://schemas.openxmlformats.org/officeDocument/2006/relationships/image" Target="../media/image503.jpeg"/><Relationship Id="rId123" Type="http://schemas.openxmlformats.org/officeDocument/2006/relationships/image" Target="../media/image524.jpeg"/><Relationship Id="rId144" Type="http://schemas.openxmlformats.org/officeDocument/2006/relationships/image" Target="../media/image545.jpeg"/><Relationship Id="rId330" Type="http://schemas.openxmlformats.org/officeDocument/2006/relationships/image" Target="../media/image731.jpeg"/><Relationship Id="rId90" Type="http://schemas.openxmlformats.org/officeDocument/2006/relationships/image" Target="../media/image491.jpeg"/><Relationship Id="rId165" Type="http://schemas.openxmlformats.org/officeDocument/2006/relationships/image" Target="../media/image566.jpeg"/><Relationship Id="rId186" Type="http://schemas.openxmlformats.org/officeDocument/2006/relationships/image" Target="../media/image587.jpeg"/><Relationship Id="rId211" Type="http://schemas.openxmlformats.org/officeDocument/2006/relationships/image" Target="../media/image612.jpeg"/><Relationship Id="rId232" Type="http://schemas.openxmlformats.org/officeDocument/2006/relationships/image" Target="../media/image633.jpeg"/><Relationship Id="rId253" Type="http://schemas.openxmlformats.org/officeDocument/2006/relationships/image" Target="../media/image654.jpeg"/><Relationship Id="rId274" Type="http://schemas.openxmlformats.org/officeDocument/2006/relationships/image" Target="../media/image675.jpeg"/><Relationship Id="rId295" Type="http://schemas.openxmlformats.org/officeDocument/2006/relationships/image" Target="../media/image696.jpeg"/><Relationship Id="rId309" Type="http://schemas.openxmlformats.org/officeDocument/2006/relationships/image" Target="../media/image710.jpeg"/><Relationship Id="rId27" Type="http://schemas.openxmlformats.org/officeDocument/2006/relationships/image" Target="../media/image428.jpeg"/><Relationship Id="rId48" Type="http://schemas.openxmlformats.org/officeDocument/2006/relationships/image" Target="../media/image449.jpeg"/><Relationship Id="rId69" Type="http://schemas.openxmlformats.org/officeDocument/2006/relationships/image" Target="../media/image470.jpeg"/><Relationship Id="rId113" Type="http://schemas.openxmlformats.org/officeDocument/2006/relationships/image" Target="../media/image514.jpeg"/><Relationship Id="rId134" Type="http://schemas.openxmlformats.org/officeDocument/2006/relationships/image" Target="../media/image535.jpeg"/><Relationship Id="rId320" Type="http://schemas.openxmlformats.org/officeDocument/2006/relationships/image" Target="../media/image721.jpeg"/><Relationship Id="rId80" Type="http://schemas.openxmlformats.org/officeDocument/2006/relationships/image" Target="../media/image481.jpeg"/><Relationship Id="rId155" Type="http://schemas.openxmlformats.org/officeDocument/2006/relationships/image" Target="../media/image556.jpeg"/><Relationship Id="rId176" Type="http://schemas.openxmlformats.org/officeDocument/2006/relationships/image" Target="../media/image577.jpeg"/><Relationship Id="rId197" Type="http://schemas.openxmlformats.org/officeDocument/2006/relationships/image" Target="../media/image598.jpeg"/><Relationship Id="rId201" Type="http://schemas.openxmlformats.org/officeDocument/2006/relationships/image" Target="../media/image602.jpeg"/><Relationship Id="rId222" Type="http://schemas.openxmlformats.org/officeDocument/2006/relationships/image" Target="../media/image623.jpeg"/><Relationship Id="rId243" Type="http://schemas.openxmlformats.org/officeDocument/2006/relationships/image" Target="../media/image644.jpeg"/><Relationship Id="rId264" Type="http://schemas.openxmlformats.org/officeDocument/2006/relationships/image" Target="../media/image665.jpeg"/><Relationship Id="rId285" Type="http://schemas.openxmlformats.org/officeDocument/2006/relationships/image" Target="../media/image686.jpeg"/><Relationship Id="rId17" Type="http://schemas.openxmlformats.org/officeDocument/2006/relationships/image" Target="../media/image418.jpeg"/><Relationship Id="rId38" Type="http://schemas.openxmlformats.org/officeDocument/2006/relationships/image" Target="../media/image439.jpeg"/><Relationship Id="rId59" Type="http://schemas.openxmlformats.org/officeDocument/2006/relationships/image" Target="../media/image460.jpeg"/><Relationship Id="rId103" Type="http://schemas.openxmlformats.org/officeDocument/2006/relationships/image" Target="../media/image504.jpeg"/><Relationship Id="rId124" Type="http://schemas.openxmlformats.org/officeDocument/2006/relationships/image" Target="../media/image525.jpeg"/><Relationship Id="rId310" Type="http://schemas.openxmlformats.org/officeDocument/2006/relationships/image" Target="../media/image711.jpeg"/><Relationship Id="rId70" Type="http://schemas.openxmlformats.org/officeDocument/2006/relationships/image" Target="../media/image471.jpeg"/><Relationship Id="rId91" Type="http://schemas.openxmlformats.org/officeDocument/2006/relationships/image" Target="../media/image492.jpeg"/><Relationship Id="rId145" Type="http://schemas.openxmlformats.org/officeDocument/2006/relationships/image" Target="../media/image546.jpeg"/><Relationship Id="rId166" Type="http://schemas.openxmlformats.org/officeDocument/2006/relationships/image" Target="../media/image567.jpeg"/><Relationship Id="rId187" Type="http://schemas.openxmlformats.org/officeDocument/2006/relationships/image" Target="../media/image588.jpeg"/><Relationship Id="rId331" Type="http://schemas.openxmlformats.org/officeDocument/2006/relationships/image" Target="../media/image732.jpeg"/><Relationship Id="rId1" Type="http://schemas.openxmlformats.org/officeDocument/2006/relationships/hyperlink" Target="#Home!A1"/><Relationship Id="rId212" Type="http://schemas.openxmlformats.org/officeDocument/2006/relationships/image" Target="../media/image613.jpeg"/><Relationship Id="rId233" Type="http://schemas.openxmlformats.org/officeDocument/2006/relationships/image" Target="../media/image634.jpeg"/><Relationship Id="rId254" Type="http://schemas.openxmlformats.org/officeDocument/2006/relationships/image" Target="../media/image655.jpeg"/><Relationship Id="rId28" Type="http://schemas.openxmlformats.org/officeDocument/2006/relationships/image" Target="../media/image429.jpeg"/><Relationship Id="rId49" Type="http://schemas.openxmlformats.org/officeDocument/2006/relationships/image" Target="../media/image450.jpeg"/><Relationship Id="rId114" Type="http://schemas.openxmlformats.org/officeDocument/2006/relationships/image" Target="../media/image515.jpeg"/><Relationship Id="rId275" Type="http://schemas.openxmlformats.org/officeDocument/2006/relationships/image" Target="../media/image676.jpeg"/><Relationship Id="rId296" Type="http://schemas.openxmlformats.org/officeDocument/2006/relationships/image" Target="../media/image697.jpeg"/><Relationship Id="rId300" Type="http://schemas.openxmlformats.org/officeDocument/2006/relationships/image" Target="../media/image701.jpeg"/><Relationship Id="rId60" Type="http://schemas.openxmlformats.org/officeDocument/2006/relationships/image" Target="../media/image461.jpeg"/><Relationship Id="rId81" Type="http://schemas.openxmlformats.org/officeDocument/2006/relationships/image" Target="../media/image482.jpeg"/><Relationship Id="rId135" Type="http://schemas.openxmlformats.org/officeDocument/2006/relationships/image" Target="../media/image536.jpeg"/><Relationship Id="rId156" Type="http://schemas.openxmlformats.org/officeDocument/2006/relationships/image" Target="../media/image557.jpeg"/><Relationship Id="rId177" Type="http://schemas.openxmlformats.org/officeDocument/2006/relationships/image" Target="../media/image578.jpeg"/><Relationship Id="rId198" Type="http://schemas.openxmlformats.org/officeDocument/2006/relationships/image" Target="../media/image599.jpeg"/><Relationship Id="rId321" Type="http://schemas.openxmlformats.org/officeDocument/2006/relationships/image" Target="../media/image722.jpeg"/><Relationship Id="rId202" Type="http://schemas.openxmlformats.org/officeDocument/2006/relationships/image" Target="../media/image603.jpeg"/><Relationship Id="rId223" Type="http://schemas.openxmlformats.org/officeDocument/2006/relationships/image" Target="../media/image624.jpeg"/><Relationship Id="rId244" Type="http://schemas.openxmlformats.org/officeDocument/2006/relationships/image" Target="../media/image645.jpeg"/><Relationship Id="rId18" Type="http://schemas.openxmlformats.org/officeDocument/2006/relationships/image" Target="../media/image419.jpeg"/><Relationship Id="rId39" Type="http://schemas.openxmlformats.org/officeDocument/2006/relationships/image" Target="../media/image440.jpeg"/><Relationship Id="rId265" Type="http://schemas.openxmlformats.org/officeDocument/2006/relationships/image" Target="../media/image666.jpeg"/><Relationship Id="rId286" Type="http://schemas.openxmlformats.org/officeDocument/2006/relationships/image" Target="../media/image687.jpeg"/><Relationship Id="rId50" Type="http://schemas.openxmlformats.org/officeDocument/2006/relationships/image" Target="../media/image451.jpeg"/><Relationship Id="rId104" Type="http://schemas.openxmlformats.org/officeDocument/2006/relationships/image" Target="../media/image505.jpeg"/><Relationship Id="rId125" Type="http://schemas.openxmlformats.org/officeDocument/2006/relationships/image" Target="../media/image526.jpeg"/><Relationship Id="rId146" Type="http://schemas.openxmlformats.org/officeDocument/2006/relationships/image" Target="../media/image547.jpeg"/><Relationship Id="rId167" Type="http://schemas.openxmlformats.org/officeDocument/2006/relationships/image" Target="../media/image568.jpeg"/><Relationship Id="rId188" Type="http://schemas.openxmlformats.org/officeDocument/2006/relationships/image" Target="../media/image589.jpeg"/><Relationship Id="rId311" Type="http://schemas.openxmlformats.org/officeDocument/2006/relationships/image" Target="../media/image712.jpeg"/><Relationship Id="rId332" Type="http://schemas.openxmlformats.org/officeDocument/2006/relationships/image" Target="../media/image733.jpeg"/><Relationship Id="rId71" Type="http://schemas.openxmlformats.org/officeDocument/2006/relationships/image" Target="../media/image472.jpeg"/><Relationship Id="rId92" Type="http://schemas.openxmlformats.org/officeDocument/2006/relationships/image" Target="../media/image493.jpeg"/><Relationship Id="rId213" Type="http://schemas.openxmlformats.org/officeDocument/2006/relationships/image" Target="../media/image614.jpeg"/><Relationship Id="rId234" Type="http://schemas.openxmlformats.org/officeDocument/2006/relationships/image" Target="../media/image635.jpeg"/><Relationship Id="rId2" Type="http://schemas.openxmlformats.org/officeDocument/2006/relationships/image" Target="../media/image403.jpeg"/><Relationship Id="rId29" Type="http://schemas.openxmlformats.org/officeDocument/2006/relationships/image" Target="../media/image430.jpeg"/><Relationship Id="rId255" Type="http://schemas.openxmlformats.org/officeDocument/2006/relationships/image" Target="../media/image656.jpeg"/><Relationship Id="rId276" Type="http://schemas.openxmlformats.org/officeDocument/2006/relationships/image" Target="../media/image677.jpeg"/><Relationship Id="rId297" Type="http://schemas.openxmlformats.org/officeDocument/2006/relationships/image" Target="../media/image698.jpeg"/><Relationship Id="rId40" Type="http://schemas.openxmlformats.org/officeDocument/2006/relationships/image" Target="../media/image441.jpeg"/><Relationship Id="rId115" Type="http://schemas.openxmlformats.org/officeDocument/2006/relationships/image" Target="../media/image516.jpeg"/><Relationship Id="rId136" Type="http://schemas.openxmlformats.org/officeDocument/2006/relationships/image" Target="../media/image537.jpeg"/><Relationship Id="rId157" Type="http://schemas.openxmlformats.org/officeDocument/2006/relationships/image" Target="../media/image558.jpeg"/><Relationship Id="rId178" Type="http://schemas.openxmlformats.org/officeDocument/2006/relationships/image" Target="../media/image579.jpeg"/><Relationship Id="rId301" Type="http://schemas.openxmlformats.org/officeDocument/2006/relationships/image" Target="../media/image702.jpeg"/><Relationship Id="rId322" Type="http://schemas.openxmlformats.org/officeDocument/2006/relationships/image" Target="../media/image723.jpeg"/><Relationship Id="rId61" Type="http://schemas.openxmlformats.org/officeDocument/2006/relationships/image" Target="../media/image462.jpeg"/><Relationship Id="rId82" Type="http://schemas.openxmlformats.org/officeDocument/2006/relationships/image" Target="../media/image483.jpeg"/><Relationship Id="rId199" Type="http://schemas.openxmlformats.org/officeDocument/2006/relationships/image" Target="../media/image600.jpeg"/><Relationship Id="rId203" Type="http://schemas.openxmlformats.org/officeDocument/2006/relationships/image" Target="../media/image604.jpeg"/><Relationship Id="rId19" Type="http://schemas.openxmlformats.org/officeDocument/2006/relationships/image" Target="../media/image420.jpeg"/><Relationship Id="rId224" Type="http://schemas.openxmlformats.org/officeDocument/2006/relationships/image" Target="../media/image625.jpeg"/><Relationship Id="rId245" Type="http://schemas.openxmlformats.org/officeDocument/2006/relationships/image" Target="../media/image646.jpeg"/><Relationship Id="rId266" Type="http://schemas.openxmlformats.org/officeDocument/2006/relationships/image" Target="../media/image667.jpeg"/><Relationship Id="rId287" Type="http://schemas.openxmlformats.org/officeDocument/2006/relationships/image" Target="../media/image688.jpeg"/><Relationship Id="rId30" Type="http://schemas.openxmlformats.org/officeDocument/2006/relationships/image" Target="../media/image431.jpeg"/><Relationship Id="rId105" Type="http://schemas.openxmlformats.org/officeDocument/2006/relationships/image" Target="../media/image506.jpeg"/><Relationship Id="rId126" Type="http://schemas.openxmlformats.org/officeDocument/2006/relationships/image" Target="../media/image527.jpeg"/><Relationship Id="rId147" Type="http://schemas.openxmlformats.org/officeDocument/2006/relationships/image" Target="../media/image548.jpeg"/><Relationship Id="rId168" Type="http://schemas.openxmlformats.org/officeDocument/2006/relationships/image" Target="../media/image569.jpeg"/><Relationship Id="rId312" Type="http://schemas.openxmlformats.org/officeDocument/2006/relationships/image" Target="../media/image713.jpeg"/><Relationship Id="rId333" Type="http://schemas.openxmlformats.org/officeDocument/2006/relationships/image" Target="../media/image734.jpeg"/><Relationship Id="rId51" Type="http://schemas.openxmlformats.org/officeDocument/2006/relationships/image" Target="../media/image452.jpeg"/><Relationship Id="rId72" Type="http://schemas.openxmlformats.org/officeDocument/2006/relationships/image" Target="../media/image473.jpeg"/><Relationship Id="rId93" Type="http://schemas.openxmlformats.org/officeDocument/2006/relationships/image" Target="../media/image494.jpeg"/><Relationship Id="rId189" Type="http://schemas.openxmlformats.org/officeDocument/2006/relationships/image" Target="../media/image590.jpe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8.jpeg"/><Relationship Id="rId3" Type="http://schemas.openxmlformats.org/officeDocument/2006/relationships/image" Target="../media/image743.jpeg"/><Relationship Id="rId7" Type="http://schemas.openxmlformats.org/officeDocument/2006/relationships/image" Target="../media/image747.jpeg"/><Relationship Id="rId2" Type="http://schemas.openxmlformats.org/officeDocument/2006/relationships/image" Target="../media/image742.jpeg"/><Relationship Id="rId1" Type="http://schemas.openxmlformats.org/officeDocument/2006/relationships/hyperlink" Target="#Home!A1"/><Relationship Id="rId6" Type="http://schemas.openxmlformats.org/officeDocument/2006/relationships/image" Target="../media/image746.jpeg"/><Relationship Id="rId5" Type="http://schemas.openxmlformats.org/officeDocument/2006/relationships/image" Target="../media/image745.jpeg"/><Relationship Id="rId10" Type="http://schemas.openxmlformats.org/officeDocument/2006/relationships/image" Target="../media/image750.jpeg"/><Relationship Id="rId4" Type="http://schemas.openxmlformats.org/officeDocument/2006/relationships/image" Target="../media/image744.jpeg"/><Relationship Id="rId9" Type="http://schemas.openxmlformats.org/officeDocument/2006/relationships/image" Target="../media/image749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5.jpe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1.jpeg"/><Relationship Id="rId2" Type="http://schemas.openxmlformats.org/officeDocument/2006/relationships/image" Target="../media/image742.jpeg"/><Relationship Id="rId1" Type="http://schemas.openxmlformats.org/officeDocument/2006/relationships/hyperlink" Target="#Home!A1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2.jpeg"/><Relationship Id="rId2" Type="http://schemas.openxmlformats.org/officeDocument/2006/relationships/image" Target="../media/image742.jpeg"/><Relationship Id="rId1" Type="http://schemas.openxmlformats.org/officeDocument/2006/relationships/hyperlink" Target="#Home!A1"/><Relationship Id="rId4" Type="http://schemas.openxmlformats.org/officeDocument/2006/relationships/image" Target="../media/image753.jpe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61.jpeg"/><Relationship Id="rId13" Type="http://schemas.openxmlformats.org/officeDocument/2006/relationships/image" Target="../media/image766.jpeg"/><Relationship Id="rId18" Type="http://schemas.openxmlformats.org/officeDocument/2006/relationships/image" Target="../media/image771.jpeg"/><Relationship Id="rId26" Type="http://schemas.openxmlformats.org/officeDocument/2006/relationships/image" Target="../media/image779.jpeg"/><Relationship Id="rId3" Type="http://schemas.openxmlformats.org/officeDocument/2006/relationships/image" Target="../media/image756.jpeg"/><Relationship Id="rId21" Type="http://schemas.openxmlformats.org/officeDocument/2006/relationships/image" Target="../media/image774.jpeg"/><Relationship Id="rId34" Type="http://schemas.openxmlformats.org/officeDocument/2006/relationships/image" Target="../media/image787.jpeg"/><Relationship Id="rId7" Type="http://schemas.openxmlformats.org/officeDocument/2006/relationships/image" Target="../media/image760.jpeg"/><Relationship Id="rId12" Type="http://schemas.openxmlformats.org/officeDocument/2006/relationships/image" Target="../media/image765.jpeg"/><Relationship Id="rId17" Type="http://schemas.openxmlformats.org/officeDocument/2006/relationships/image" Target="../media/image770.jpeg"/><Relationship Id="rId25" Type="http://schemas.openxmlformats.org/officeDocument/2006/relationships/image" Target="../media/image778.jpeg"/><Relationship Id="rId33" Type="http://schemas.openxmlformats.org/officeDocument/2006/relationships/image" Target="../media/image786.jpeg"/><Relationship Id="rId38" Type="http://schemas.openxmlformats.org/officeDocument/2006/relationships/image" Target="../media/image790.jpeg"/><Relationship Id="rId2" Type="http://schemas.openxmlformats.org/officeDocument/2006/relationships/image" Target="../media/image755.jpeg"/><Relationship Id="rId16" Type="http://schemas.openxmlformats.org/officeDocument/2006/relationships/image" Target="../media/image769.jpeg"/><Relationship Id="rId20" Type="http://schemas.openxmlformats.org/officeDocument/2006/relationships/image" Target="../media/image773.jpeg"/><Relationship Id="rId29" Type="http://schemas.openxmlformats.org/officeDocument/2006/relationships/image" Target="../media/image782.jpeg"/><Relationship Id="rId1" Type="http://schemas.openxmlformats.org/officeDocument/2006/relationships/image" Target="../media/image754.jpeg"/><Relationship Id="rId6" Type="http://schemas.openxmlformats.org/officeDocument/2006/relationships/image" Target="../media/image759.jpeg"/><Relationship Id="rId11" Type="http://schemas.openxmlformats.org/officeDocument/2006/relationships/image" Target="../media/image764.jpeg"/><Relationship Id="rId24" Type="http://schemas.openxmlformats.org/officeDocument/2006/relationships/image" Target="../media/image777.jpeg"/><Relationship Id="rId32" Type="http://schemas.openxmlformats.org/officeDocument/2006/relationships/image" Target="../media/image785.jpeg"/><Relationship Id="rId37" Type="http://schemas.openxmlformats.org/officeDocument/2006/relationships/hyperlink" Target="#Home!A1"/><Relationship Id="rId5" Type="http://schemas.openxmlformats.org/officeDocument/2006/relationships/image" Target="../media/image758.jpeg"/><Relationship Id="rId15" Type="http://schemas.openxmlformats.org/officeDocument/2006/relationships/image" Target="../media/image768.jpeg"/><Relationship Id="rId23" Type="http://schemas.openxmlformats.org/officeDocument/2006/relationships/image" Target="../media/image776.jpeg"/><Relationship Id="rId28" Type="http://schemas.openxmlformats.org/officeDocument/2006/relationships/image" Target="../media/image781.jpeg"/><Relationship Id="rId36" Type="http://schemas.openxmlformats.org/officeDocument/2006/relationships/image" Target="../media/image789.jpeg"/><Relationship Id="rId10" Type="http://schemas.openxmlformats.org/officeDocument/2006/relationships/image" Target="../media/image763.jpeg"/><Relationship Id="rId19" Type="http://schemas.openxmlformats.org/officeDocument/2006/relationships/image" Target="../media/image772.jpeg"/><Relationship Id="rId31" Type="http://schemas.openxmlformats.org/officeDocument/2006/relationships/image" Target="../media/image784.jpeg"/><Relationship Id="rId4" Type="http://schemas.openxmlformats.org/officeDocument/2006/relationships/image" Target="../media/image757.jpeg"/><Relationship Id="rId9" Type="http://schemas.openxmlformats.org/officeDocument/2006/relationships/image" Target="../media/image762.jpeg"/><Relationship Id="rId14" Type="http://schemas.openxmlformats.org/officeDocument/2006/relationships/image" Target="../media/image767.jpeg"/><Relationship Id="rId22" Type="http://schemas.openxmlformats.org/officeDocument/2006/relationships/image" Target="../media/image775.jpeg"/><Relationship Id="rId27" Type="http://schemas.openxmlformats.org/officeDocument/2006/relationships/image" Target="../media/image780.jpeg"/><Relationship Id="rId30" Type="http://schemas.openxmlformats.org/officeDocument/2006/relationships/image" Target="../media/image783.jpeg"/><Relationship Id="rId35" Type="http://schemas.openxmlformats.org/officeDocument/2006/relationships/image" Target="../media/image788.jpe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96.jpeg"/><Relationship Id="rId3" Type="http://schemas.openxmlformats.org/officeDocument/2006/relationships/hyperlink" Target="#Home!A1"/><Relationship Id="rId7" Type="http://schemas.openxmlformats.org/officeDocument/2006/relationships/image" Target="../media/image795.jpeg"/><Relationship Id="rId2" Type="http://schemas.openxmlformats.org/officeDocument/2006/relationships/image" Target="../media/image791.jpeg"/><Relationship Id="rId1" Type="http://schemas.openxmlformats.org/officeDocument/2006/relationships/hyperlink" Target="#Home!A1"/><Relationship Id="rId6" Type="http://schemas.openxmlformats.org/officeDocument/2006/relationships/image" Target="../media/image794.jpeg"/><Relationship Id="rId5" Type="http://schemas.openxmlformats.org/officeDocument/2006/relationships/image" Target="../media/image793.jpeg"/><Relationship Id="rId4" Type="http://schemas.openxmlformats.org/officeDocument/2006/relationships/image" Target="../media/image792.jpeg"/><Relationship Id="rId9" Type="http://schemas.openxmlformats.org/officeDocument/2006/relationships/image" Target="../media/image797.jpe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02.jpeg"/><Relationship Id="rId13" Type="http://schemas.openxmlformats.org/officeDocument/2006/relationships/image" Target="../media/image807.jpeg"/><Relationship Id="rId18" Type="http://schemas.openxmlformats.org/officeDocument/2006/relationships/image" Target="../media/image812.jpeg"/><Relationship Id="rId3" Type="http://schemas.openxmlformats.org/officeDocument/2006/relationships/hyperlink" Target="#Home!A1"/><Relationship Id="rId21" Type="http://schemas.openxmlformats.org/officeDocument/2006/relationships/image" Target="../media/image815.jpeg"/><Relationship Id="rId7" Type="http://schemas.openxmlformats.org/officeDocument/2006/relationships/image" Target="../media/image801.jpeg"/><Relationship Id="rId12" Type="http://schemas.openxmlformats.org/officeDocument/2006/relationships/image" Target="../media/image806.jpeg"/><Relationship Id="rId17" Type="http://schemas.openxmlformats.org/officeDocument/2006/relationships/image" Target="../media/image811.jpeg"/><Relationship Id="rId25" Type="http://schemas.openxmlformats.org/officeDocument/2006/relationships/image" Target="../media/image819.jpeg"/><Relationship Id="rId2" Type="http://schemas.openxmlformats.org/officeDocument/2006/relationships/image" Target="../media/image791.jpeg"/><Relationship Id="rId16" Type="http://schemas.openxmlformats.org/officeDocument/2006/relationships/image" Target="../media/image810.jpeg"/><Relationship Id="rId20" Type="http://schemas.openxmlformats.org/officeDocument/2006/relationships/image" Target="../media/image814.jpeg"/><Relationship Id="rId1" Type="http://schemas.openxmlformats.org/officeDocument/2006/relationships/hyperlink" Target="#Home!A1"/><Relationship Id="rId6" Type="http://schemas.openxmlformats.org/officeDocument/2006/relationships/image" Target="../media/image800.jpeg"/><Relationship Id="rId11" Type="http://schemas.openxmlformats.org/officeDocument/2006/relationships/image" Target="../media/image805.jpeg"/><Relationship Id="rId24" Type="http://schemas.openxmlformats.org/officeDocument/2006/relationships/image" Target="../media/image818.jpeg"/><Relationship Id="rId5" Type="http://schemas.openxmlformats.org/officeDocument/2006/relationships/image" Target="../media/image799.jpeg"/><Relationship Id="rId15" Type="http://schemas.openxmlformats.org/officeDocument/2006/relationships/image" Target="../media/image809.jpeg"/><Relationship Id="rId23" Type="http://schemas.openxmlformats.org/officeDocument/2006/relationships/image" Target="../media/image817.jpeg"/><Relationship Id="rId10" Type="http://schemas.openxmlformats.org/officeDocument/2006/relationships/image" Target="../media/image804.jpeg"/><Relationship Id="rId19" Type="http://schemas.openxmlformats.org/officeDocument/2006/relationships/image" Target="../media/image813.jpeg"/><Relationship Id="rId4" Type="http://schemas.openxmlformats.org/officeDocument/2006/relationships/image" Target="../media/image798.jpeg"/><Relationship Id="rId9" Type="http://schemas.openxmlformats.org/officeDocument/2006/relationships/image" Target="../media/image803.jpeg"/><Relationship Id="rId14" Type="http://schemas.openxmlformats.org/officeDocument/2006/relationships/image" Target="../media/image808.jpeg"/><Relationship Id="rId22" Type="http://schemas.openxmlformats.org/officeDocument/2006/relationships/image" Target="../media/image816.jpe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4.jpeg"/><Relationship Id="rId13" Type="http://schemas.openxmlformats.org/officeDocument/2006/relationships/image" Target="../media/image829.jpeg"/><Relationship Id="rId18" Type="http://schemas.openxmlformats.org/officeDocument/2006/relationships/image" Target="../media/image834.jpeg"/><Relationship Id="rId3" Type="http://schemas.openxmlformats.org/officeDocument/2006/relationships/hyperlink" Target="#Home!A1"/><Relationship Id="rId7" Type="http://schemas.openxmlformats.org/officeDocument/2006/relationships/image" Target="../media/image823.jpeg"/><Relationship Id="rId12" Type="http://schemas.openxmlformats.org/officeDocument/2006/relationships/image" Target="../media/image828.jpeg"/><Relationship Id="rId17" Type="http://schemas.openxmlformats.org/officeDocument/2006/relationships/image" Target="../media/image833.jpeg"/><Relationship Id="rId2" Type="http://schemas.openxmlformats.org/officeDocument/2006/relationships/image" Target="../media/image791.jpeg"/><Relationship Id="rId16" Type="http://schemas.openxmlformats.org/officeDocument/2006/relationships/image" Target="../media/image832.jpeg"/><Relationship Id="rId20" Type="http://schemas.openxmlformats.org/officeDocument/2006/relationships/image" Target="../media/image836.jpeg"/><Relationship Id="rId1" Type="http://schemas.openxmlformats.org/officeDocument/2006/relationships/hyperlink" Target="#Home!A1"/><Relationship Id="rId6" Type="http://schemas.openxmlformats.org/officeDocument/2006/relationships/image" Target="../media/image822.jpeg"/><Relationship Id="rId11" Type="http://schemas.openxmlformats.org/officeDocument/2006/relationships/image" Target="../media/image827.jpeg"/><Relationship Id="rId5" Type="http://schemas.openxmlformats.org/officeDocument/2006/relationships/image" Target="../media/image821.jpeg"/><Relationship Id="rId15" Type="http://schemas.openxmlformats.org/officeDocument/2006/relationships/image" Target="../media/image831.jpeg"/><Relationship Id="rId10" Type="http://schemas.openxmlformats.org/officeDocument/2006/relationships/image" Target="../media/image826.jpeg"/><Relationship Id="rId19" Type="http://schemas.openxmlformats.org/officeDocument/2006/relationships/image" Target="../media/image835.jpeg"/><Relationship Id="rId4" Type="http://schemas.openxmlformats.org/officeDocument/2006/relationships/image" Target="../media/image820.jpeg"/><Relationship Id="rId9" Type="http://schemas.openxmlformats.org/officeDocument/2006/relationships/image" Target="../media/image825.jpeg"/><Relationship Id="rId14" Type="http://schemas.openxmlformats.org/officeDocument/2006/relationships/image" Target="../media/image830.jpe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2.jpeg"/><Relationship Id="rId3" Type="http://schemas.openxmlformats.org/officeDocument/2006/relationships/hyperlink" Target="#Home!A1"/><Relationship Id="rId7" Type="http://schemas.openxmlformats.org/officeDocument/2006/relationships/image" Target="../media/image841.jpeg"/><Relationship Id="rId2" Type="http://schemas.openxmlformats.org/officeDocument/2006/relationships/image" Target="../media/image837.jpeg"/><Relationship Id="rId1" Type="http://schemas.openxmlformats.org/officeDocument/2006/relationships/hyperlink" Target="#Home!A1"/><Relationship Id="rId6" Type="http://schemas.openxmlformats.org/officeDocument/2006/relationships/image" Target="../media/image840.jpeg"/><Relationship Id="rId11" Type="http://schemas.openxmlformats.org/officeDocument/2006/relationships/image" Target="../media/image845.jpeg"/><Relationship Id="rId5" Type="http://schemas.openxmlformats.org/officeDocument/2006/relationships/image" Target="../media/image839.jpeg"/><Relationship Id="rId10" Type="http://schemas.openxmlformats.org/officeDocument/2006/relationships/image" Target="../media/image844.jpeg"/><Relationship Id="rId4" Type="http://schemas.openxmlformats.org/officeDocument/2006/relationships/image" Target="../media/image838.jpeg"/><Relationship Id="rId9" Type="http://schemas.openxmlformats.org/officeDocument/2006/relationships/image" Target="../media/image843.jpe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0.jpeg"/><Relationship Id="rId13" Type="http://schemas.openxmlformats.org/officeDocument/2006/relationships/image" Target="../media/image855.jpeg"/><Relationship Id="rId3" Type="http://schemas.openxmlformats.org/officeDocument/2006/relationships/hyperlink" Target="#Home!A1"/><Relationship Id="rId7" Type="http://schemas.openxmlformats.org/officeDocument/2006/relationships/image" Target="../media/image849.jpeg"/><Relationship Id="rId12" Type="http://schemas.openxmlformats.org/officeDocument/2006/relationships/image" Target="../media/image854.jpeg"/><Relationship Id="rId2" Type="http://schemas.openxmlformats.org/officeDocument/2006/relationships/image" Target="../media/image837.jpeg"/><Relationship Id="rId1" Type="http://schemas.openxmlformats.org/officeDocument/2006/relationships/hyperlink" Target="#Home!A1"/><Relationship Id="rId6" Type="http://schemas.openxmlformats.org/officeDocument/2006/relationships/image" Target="../media/image848.jpeg"/><Relationship Id="rId11" Type="http://schemas.openxmlformats.org/officeDocument/2006/relationships/image" Target="../media/image853.jpeg"/><Relationship Id="rId5" Type="http://schemas.openxmlformats.org/officeDocument/2006/relationships/image" Target="../media/image847.jpeg"/><Relationship Id="rId10" Type="http://schemas.openxmlformats.org/officeDocument/2006/relationships/image" Target="../media/image852.jpeg"/><Relationship Id="rId4" Type="http://schemas.openxmlformats.org/officeDocument/2006/relationships/image" Target="../media/image846.jpeg"/><Relationship Id="rId9" Type="http://schemas.openxmlformats.org/officeDocument/2006/relationships/image" Target="../media/image851.jpe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0.jpeg"/><Relationship Id="rId13" Type="http://schemas.openxmlformats.org/officeDocument/2006/relationships/image" Target="../media/image865.jpeg"/><Relationship Id="rId3" Type="http://schemas.openxmlformats.org/officeDocument/2006/relationships/hyperlink" Target="#Home!A1"/><Relationship Id="rId7" Type="http://schemas.openxmlformats.org/officeDocument/2006/relationships/image" Target="../media/image859.jpeg"/><Relationship Id="rId12" Type="http://schemas.openxmlformats.org/officeDocument/2006/relationships/image" Target="../media/image864.jpeg"/><Relationship Id="rId2" Type="http://schemas.openxmlformats.org/officeDocument/2006/relationships/image" Target="../media/image837.jpeg"/><Relationship Id="rId16" Type="http://schemas.openxmlformats.org/officeDocument/2006/relationships/image" Target="../media/image868.jpeg"/><Relationship Id="rId1" Type="http://schemas.openxmlformats.org/officeDocument/2006/relationships/hyperlink" Target="#Home!A1"/><Relationship Id="rId6" Type="http://schemas.openxmlformats.org/officeDocument/2006/relationships/image" Target="../media/image858.jpeg"/><Relationship Id="rId11" Type="http://schemas.openxmlformats.org/officeDocument/2006/relationships/image" Target="../media/image863.jpeg"/><Relationship Id="rId5" Type="http://schemas.openxmlformats.org/officeDocument/2006/relationships/image" Target="../media/image857.jpeg"/><Relationship Id="rId15" Type="http://schemas.openxmlformats.org/officeDocument/2006/relationships/image" Target="../media/image867.jpeg"/><Relationship Id="rId10" Type="http://schemas.openxmlformats.org/officeDocument/2006/relationships/image" Target="../media/image862.jpeg"/><Relationship Id="rId4" Type="http://schemas.openxmlformats.org/officeDocument/2006/relationships/image" Target="../media/image856.jpeg"/><Relationship Id="rId9" Type="http://schemas.openxmlformats.org/officeDocument/2006/relationships/image" Target="../media/image861.jpeg"/><Relationship Id="rId14" Type="http://schemas.openxmlformats.org/officeDocument/2006/relationships/image" Target="../media/image866.jpe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3.jpeg"/><Relationship Id="rId13" Type="http://schemas.openxmlformats.org/officeDocument/2006/relationships/image" Target="../media/image878.jpeg"/><Relationship Id="rId3" Type="http://schemas.openxmlformats.org/officeDocument/2006/relationships/hyperlink" Target="#Home!A1"/><Relationship Id="rId7" Type="http://schemas.openxmlformats.org/officeDocument/2006/relationships/image" Target="../media/image872.jpeg"/><Relationship Id="rId12" Type="http://schemas.openxmlformats.org/officeDocument/2006/relationships/image" Target="../media/image877.jpeg"/><Relationship Id="rId17" Type="http://schemas.openxmlformats.org/officeDocument/2006/relationships/image" Target="../media/image882.jpeg"/><Relationship Id="rId2" Type="http://schemas.openxmlformats.org/officeDocument/2006/relationships/image" Target="../media/image837.jpeg"/><Relationship Id="rId16" Type="http://schemas.openxmlformats.org/officeDocument/2006/relationships/image" Target="../media/image881.jpeg"/><Relationship Id="rId1" Type="http://schemas.openxmlformats.org/officeDocument/2006/relationships/hyperlink" Target="#Home!A1"/><Relationship Id="rId6" Type="http://schemas.openxmlformats.org/officeDocument/2006/relationships/image" Target="../media/image871.jpeg"/><Relationship Id="rId11" Type="http://schemas.openxmlformats.org/officeDocument/2006/relationships/image" Target="../media/image876.jpeg"/><Relationship Id="rId5" Type="http://schemas.openxmlformats.org/officeDocument/2006/relationships/image" Target="../media/image870.jpeg"/><Relationship Id="rId15" Type="http://schemas.openxmlformats.org/officeDocument/2006/relationships/image" Target="../media/image880.jpeg"/><Relationship Id="rId10" Type="http://schemas.openxmlformats.org/officeDocument/2006/relationships/image" Target="../media/image875.jpeg"/><Relationship Id="rId4" Type="http://schemas.openxmlformats.org/officeDocument/2006/relationships/image" Target="../media/image869.jpeg"/><Relationship Id="rId9" Type="http://schemas.openxmlformats.org/officeDocument/2006/relationships/image" Target="../media/image874.jpeg"/><Relationship Id="rId14" Type="http://schemas.openxmlformats.org/officeDocument/2006/relationships/image" Target="../media/image879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8.jpeg"/><Relationship Id="rId3" Type="http://schemas.openxmlformats.org/officeDocument/2006/relationships/image" Target="../media/image883.jpeg"/><Relationship Id="rId7" Type="http://schemas.openxmlformats.org/officeDocument/2006/relationships/image" Target="../media/image887.jpeg"/><Relationship Id="rId12" Type="http://schemas.openxmlformats.org/officeDocument/2006/relationships/hyperlink" Target="#Home!A1"/><Relationship Id="rId2" Type="http://schemas.openxmlformats.org/officeDocument/2006/relationships/image" Target="../media/image837.jpeg"/><Relationship Id="rId1" Type="http://schemas.openxmlformats.org/officeDocument/2006/relationships/hyperlink" Target="#Home!A1"/><Relationship Id="rId6" Type="http://schemas.openxmlformats.org/officeDocument/2006/relationships/image" Target="../media/image886.jpeg"/><Relationship Id="rId11" Type="http://schemas.openxmlformats.org/officeDocument/2006/relationships/image" Target="../media/image891.jpeg"/><Relationship Id="rId5" Type="http://schemas.openxmlformats.org/officeDocument/2006/relationships/image" Target="../media/image885.jpeg"/><Relationship Id="rId10" Type="http://schemas.openxmlformats.org/officeDocument/2006/relationships/image" Target="../media/image890.jpeg"/><Relationship Id="rId4" Type="http://schemas.openxmlformats.org/officeDocument/2006/relationships/image" Target="../media/image884.jpeg"/><Relationship Id="rId9" Type="http://schemas.openxmlformats.org/officeDocument/2006/relationships/image" Target="../media/image889.jpe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6.jpeg"/><Relationship Id="rId13" Type="http://schemas.openxmlformats.org/officeDocument/2006/relationships/image" Target="../media/image901.jpeg"/><Relationship Id="rId3" Type="http://schemas.openxmlformats.org/officeDocument/2006/relationships/hyperlink" Target="#Home!A1"/><Relationship Id="rId7" Type="http://schemas.openxmlformats.org/officeDocument/2006/relationships/image" Target="../media/image895.jpeg"/><Relationship Id="rId12" Type="http://schemas.openxmlformats.org/officeDocument/2006/relationships/image" Target="../media/image900.jpeg"/><Relationship Id="rId2" Type="http://schemas.openxmlformats.org/officeDocument/2006/relationships/image" Target="../media/image837.jpeg"/><Relationship Id="rId1" Type="http://schemas.openxmlformats.org/officeDocument/2006/relationships/hyperlink" Target="#Home!A1"/><Relationship Id="rId6" Type="http://schemas.openxmlformats.org/officeDocument/2006/relationships/image" Target="../media/image894.jpeg"/><Relationship Id="rId11" Type="http://schemas.openxmlformats.org/officeDocument/2006/relationships/image" Target="../media/image899.jpeg"/><Relationship Id="rId5" Type="http://schemas.openxmlformats.org/officeDocument/2006/relationships/image" Target="../media/image893.jpeg"/><Relationship Id="rId10" Type="http://schemas.openxmlformats.org/officeDocument/2006/relationships/image" Target="../media/image898.jpeg"/><Relationship Id="rId4" Type="http://schemas.openxmlformats.org/officeDocument/2006/relationships/image" Target="../media/image892.jpeg"/><Relationship Id="rId9" Type="http://schemas.openxmlformats.org/officeDocument/2006/relationships/image" Target="../media/image897.jpeg"/><Relationship Id="rId14" Type="http://schemas.openxmlformats.org/officeDocument/2006/relationships/image" Target="../media/image902.jpe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7.jpeg"/><Relationship Id="rId13" Type="http://schemas.openxmlformats.org/officeDocument/2006/relationships/image" Target="../media/image912.jpeg"/><Relationship Id="rId18" Type="http://schemas.openxmlformats.org/officeDocument/2006/relationships/image" Target="../media/image917.jpeg"/><Relationship Id="rId3" Type="http://schemas.openxmlformats.org/officeDocument/2006/relationships/hyperlink" Target="#Home!A1"/><Relationship Id="rId7" Type="http://schemas.openxmlformats.org/officeDocument/2006/relationships/image" Target="../media/image906.jpeg"/><Relationship Id="rId12" Type="http://schemas.openxmlformats.org/officeDocument/2006/relationships/image" Target="../media/image911.jpeg"/><Relationship Id="rId17" Type="http://schemas.openxmlformats.org/officeDocument/2006/relationships/image" Target="../media/image916.jpeg"/><Relationship Id="rId2" Type="http://schemas.openxmlformats.org/officeDocument/2006/relationships/image" Target="../media/image837.jpeg"/><Relationship Id="rId16" Type="http://schemas.openxmlformats.org/officeDocument/2006/relationships/image" Target="../media/image915.jpeg"/><Relationship Id="rId1" Type="http://schemas.openxmlformats.org/officeDocument/2006/relationships/hyperlink" Target="#Home!A1"/><Relationship Id="rId6" Type="http://schemas.openxmlformats.org/officeDocument/2006/relationships/image" Target="../media/image905.jpeg"/><Relationship Id="rId11" Type="http://schemas.openxmlformats.org/officeDocument/2006/relationships/image" Target="../media/image910.jpeg"/><Relationship Id="rId5" Type="http://schemas.openxmlformats.org/officeDocument/2006/relationships/image" Target="../media/image904.jpeg"/><Relationship Id="rId15" Type="http://schemas.openxmlformats.org/officeDocument/2006/relationships/image" Target="../media/image914.jpeg"/><Relationship Id="rId10" Type="http://schemas.openxmlformats.org/officeDocument/2006/relationships/image" Target="../media/image909.jpeg"/><Relationship Id="rId19" Type="http://schemas.openxmlformats.org/officeDocument/2006/relationships/image" Target="../media/image918.jpeg"/><Relationship Id="rId4" Type="http://schemas.openxmlformats.org/officeDocument/2006/relationships/image" Target="../media/image903.jpeg"/><Relationship Id="rId9" Type="http://schemas.openxmlformats.org/officeDocument/2006/relationships/image" Target="../media/image908.jpeg"/><Relationship Id="rId14" Type="http://schemas.openxmlformats.org/officeDocument/2006/relationships/image" Target="../media/image913.jpe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24.jpeg"/><Relationship Id="rId13" Type="http://schemas.openxmlformats.org/officeDocument/2006/relationships/image" Target="../media/image929.jpeg"/><Relationship Id="rId18" Type="http://schemas.openxmlformats.org/officeDocument/2006/relationships/image" Target="../media/image934.jpeg"/><Relationship Id="rId26" Type="http://schemas.openxmlformats.org/officeDocument/2006/relationships/image" Target="../media/image942.jpeg"/><Relationship Id="rId3" Type="http://schemas.openxmlformats.org/officeDocument/2006/relationships/image" Target="../media/image919.jpeg"/><Relationship Id="rId21" Type="http://schemas.openxmlformats.org/officeDocument/2006/relationships/image" Target="../media/image937.jpeg"/><Relationship Id="rId34" Type="http://schemas.openxmlformats.org/officeDocument/2006/relationships/image" Target="../media/image950.jpeg"/><Relationship Id="rId7" Type="http://schemas.openxmlformats.org/officeDocument/2006/relationships/image" Target="../media/image923.jpeg"/><Relationship Id="rId12" Type="http://schemas.openxmlformats.org/officeDocument/2006/relationships/image" Target="../media/image928.jpeg"/><Relationship Id="rId17" Type="http://schemas.openxmlformats.org/officeDocument/2006/relationships/image" Target="../media/image933.jpeg"/><Relationship Id="rId25" Type="http://schemas.openxmlformats.org/officeDocument/2006/relationships/image" Target="../media/image941.jpeg"/><Relationship Id="rId33" Type="http://schemas.openxmlformats.org/officeDocument/2006/relationships/image" Target="../media/image949.jpeg"/><Relationship Id="rId2" Type="http://schemas.openxmlformats.org/officeDocument/2006/relationships/image" Target="../media/image1.jpeg"/><Relationship Id="rId16" Type="http://schemas.openxmlformats.org/officeDocument/2006/relationships/image" Target="../media/image932.jpeg"/><Relationship Id="rId20" Type="http://schemas.openxmlformats.org/officeDocument/2006/relationships/image" Target="../media/image936.jpeg"/><Relationship Id="rId29" Type="http://schemas.openxmlformats.org/officeDocument/2006/relationships/image" Target="../media/image945.jpeg"/><Relationship Id="rId1" Type="http://schemas.openxmlformats.org/officeDocument/2006/relationships/hyperlink" Target="#Home!A1"/><Relationship Id="rId6" Type="http://schemas.openxmlformats.org/officeDocument/2006/relationships/image" Target="../media/image922.jpeg"/><Relationship Id="rId11" Type="http://schemas.openxmlformats.org/officeDocument/2006/relationships/image" Target="../media/image927.jpeg"/><Relationship Id="rId24" Type="http://schemas.openxmlformats.org/officeDocument/2006/relationships/image" Target="../media/image940.jpeg"/><Relationship Id="rId32" Type="http://schemas.openxmlformats.org/officeDocument/2006/relationships/image" Target="../media/image948.jpeg"/><Relationship Id="rId37" Type="http://schemas.openxmlformats.org/officeDocument/2006/relationships/image" Target="../media/image953.jpeg"/><Relationship Id="rId5" Type="http://schemas.openxmlformats.org/officeDocument/2006/relationships/image" Target="../media/image921.jpeg"/><Relationship Id="rId15" Type="http://schemas.openxmlformats.org/officeDocument/2006/relationships/image" Target="../media/image931.jpeg"/><Relationship Id="rId23" Type="http://schemas.openxmlformats.org/officeDocument/2006/relationships/image" Target="../media/image939.jpeg"/><Relationship Id="rId28" Type="http://schemas.openxmlformats.org/officeDocument/2006/relationships/image" Target="../media/image944.jpeg"/><Relationship Id="rId36" Type="http://schemas.openxmlformats.org/officeDocument/2006/relationships/image" Target="../media/image952.jpeg"/><Relationship Id="rId10" Type="http://schemas.openxmlformats.org/officeDocument/2006/relationships/image" Target="../media/image926.jpeg"/><Relationship Id="rId19" Type="http://schemas.openxmlformats.org/officeDocument/2006/relationships/image" Target="../media/image935.jpeg"/><Relationship Id="rId31" Type="http://schemas.openxmlformats.org/officeDocument/2006/relationships/image" Target="../media/image947.jpeg"/><Relationship Id="rId4" Type="http://schemas.openxmlformats.org/officeDocument/2006/relationships/image" Target="../media/image920.jpeg"/><Relationship Id="rId9" Type="http://schemas.openxmlformats.org/officeDocument/2006/relationships/image" Target="../media/image925.jpeg"/><Relationship Id="rId14" Type="http://schemas.openxmlformats.org/officeDocument/2006/relationships/image" Target="../media/image930.jpeg"/><Relationship Id="rId22" Type="http://schemas.openxmlformats.org/officeDocument/2006/relationships/image" Target="../media/image938.jpeg"/><Relationship Id="rId27" Type="http://schemas.openxmlformats.org/officeDocument/2006/relationships/image" Target="../media/image943.jpeg"/><Relationship Id="rId30" Type="http://schemas.openxmlformats.org/officeDocument/2006/relationships/image" Target="../media/image946.jpeg"/><Relationship Id="rId35" Type="http://schemas.openxmlformats.org/officeDocument/2006/relationships/image" Target="../media/image951.jpeg"/></Relationships>
</file>

<file path=xl/drawings/_rels/drawing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9.jpeg"/><Relationship Id="rId13" Type="http://schemas.openxmlformats.org/officeDocument/2006/relationships/image" Target="../media/image964.jpeg"/><Relationship Id="rId3" Type="http://schemas.openxmlformats.org/officeDocument/2006/relationships/image" Target="../media/image954.jpeg"/><Relationship Id="rId7" Type="http://schemas.openxmlformats.org/officeDocument/2006/relationships/image" Target="../media/image958.jpeg"/><Relationship Id="rId12" Type="http://schemas.openxmlformats.org/officeDocument/2006/relationships/image" Target="../media/image963.jpeg"/><Relationship Id="rId2" Type="http://schemas.openxmlformats.org/officeDocument/2006/relationships/image" Target="../media/image791.jpeg"/><Relationship Id="rId1" Type="http://schemas.openxmlformats.org/officeDocument/2006/relationships/hyperlink" Target="#Home!A1"/><Relationship Id="rId6" Type="http://schemas.openxmlformats.org/officeDocument/2006/relationships/image" Target="../media/image957.jpeg"/><Relationship Id="rId11" Type="http://schemas.openxmlformats.org/officeDocument/2006/relationships/image" Target="../media/image962.jpeg"/><Relationship Id="rId5" Type="http://schemas.openxmlformats.org/officeDocument/2006/relationships/image" Target="../media/image956.jpeg"/><Relationship Id="rId15" Type="http://schemas.openxmlformats.org/officeDocument/2006/relationships/image" Target="../media/image966.jpeg"/><Relationship Id="rId10" Type="http://schemas.openxmlformats.org/officeDocument/2006/relationships/image" Target="../media/image961.jpeg"/><Relationship Id="rId4" Type="http://schemas.openxmlformats.org/officeDocument/2006/relationships/image" Target="../media/image955.jpeg"/><Relationship Id="rId9" Type="http://schemas.openxmlformats.org/officeDocument/2006/relationships/image" Target="../media/image960.jpeg"/><Relationship Id="rId14" Type="http://schemas.openxmlformats.org/officeDocument/2006/relationships/image" Target="../media/image965.jpeg"/></Relationships>
</file>

<file path=xl/drawings/_rels/drawing4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2.png"/><Relationship Id="rId13" Type="http://schemas.openxmlformats.org/officeDocument/2006/relationships/image" Target="../media/image977.jpeg"/><Relationship Id="rId18" Type="http://schemas.openxmlformats.org/officeDocument/2006/relationships/image" Target="../media/image982.jpeg"/><Relationship Id="rId3" Type="http://schemas.openxmlformats.org/officeDocument/2006/relationships/image" Target="../media/image967.png"/><Relationship Id="rId7" Type="http://schemas.openxmlformats.org/officeDocument/2006/relationships/image" Target="../media/image971.png"/><Relationship Id="rId12" Type="http://schemas.openxmlformats.org/officeDocument/2006/relationships/image" Target="../media/image976.jpeg"/><Relationship Id="rId17" Type="http://schemas.openxmlformats.org/officeDocument/2006/relationships/image" Target="../media/image981.jpeg"/><Relationship Id="rId2" Type="http://schemas.openxmlformats.org/officeDocument/2006/relationships/image" Target="../media/image791.jpeg"/><Relationship Id="rId16" Type="http://schemas.openxmlformats.org/officeDocument/2006/relationships/image" Target="../media/image980.jpeg"/><Relationship Id="rId1" Type="http://schemas.openxmlformats.org/officeDocument/2006/relationships/hyperlink" Target="#Home!A1"/><Relationship Id="rId6" Type="http://schemas.openxmlformats.org/officeDocument/2006/relationships/image" Target="../media/image970.png"/><Relationship Id="rId11" Type="http://schemas.openxmlformats.org/officeDocument/2006/relationships/image" Target="../media/image975.jpeg"/><Relationship Id="rId5" Type="http://schemas.openxmlformats.org/officeDocument/2006/relationships/image" Target="../media/image969.png"/><Relationship Id="rId15" Type="http://schemas.openxmlformats.org/officeDocument/2006/relationships/image" Target="../media/image979.jpeg"/><Relationship Id="rId10" Type="http://schemas.openxmlformats.org/officeDocument/2006/relationships/image" Target="../media/image974.png"/><Relationship Id="rId4" Type="http://schemas.openxmlformats.org/officeDocument/2006/relationships/image" Target="../media/image968.png"/><Relationship Id="rId9" Type="http://schemas.openxmlformats.org/officeDocument/2006/relationships/image" Target="../media/image973.png"/><Relationship Id="rId14" Type="http://schemas.openxmlformats.org/officeDocument/2006/relationships/image" Target="../media/image978.jpeg"/></Relationships>
</file>

<file path=xl/drawings/_rels/drawing4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8.jpeg"/><Relationship Id="rId13" Type="http://schemas.openxmlformats.org/officeDocument/2006/relationships/image" Target="../media/image993.jpeg"/><Relationship Id="rId3" Type="http://schemas.openxmlformats.org/officeDocument/2006/relationships/image" Target="../media/image983.jpeg"/><Relationship Id="rId7" Type="http://schemas.openxmlformats.org/officeDocument/2006/relationships/image" Target="../media/image987.jpeg"/><Relationship Id="rId12" Type="http://schemas.openxmlformats.org/officeDocument/2006/relationships/image" Target="../media/image992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986.jpeg"/><Relationship Id="rId11" Type="http://schemas.openxmlformats.org/officeDocument/2006/relationships/image" Target="../media/image991.jpeg"/><Relationship Id="rId5" Type="http://schemas.openxmlformats.org/officeDocument/2006/relationships/image" Target="../media/image985.jpeg"/><Relationship Id="rId10" Type="http://schemas.openxmlformats.org/officeDocument/2006/relationships/image" Target="../media/image990.jpeg"/><Relationship Id="rId4" Type="http://schemas.openxmlformats.org/officeDocument/2006/relationships/image" Target="../media/image984.jpeg"/><Relationship Id="rId9" Type="http://schemas.openxmlformats.org/officeDocument/2006/relationships/image" Target="../media/image989.jpeg"/><Relationship Id="rId14" Type="http://schemas.openxmlformats.org/officeDocument/2006/relationships/image" Target="../media/image994.jpeg"/></Relationships>
</file>

<file path=xl/drawings/_rels/drawing4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0.jpeg"/><Relationship Id="rId3" Type="http://schemas.openxmlformats.org/officeDocument/2006/relationships/image" Target="../media/image995.jpeg"/><Relationship Id="rId7" Type="http://schemas.openxmlformats.org/officeDocument/2006/relationships/image" Target="../media/image999.jpeg"/><Relationship Id="rId12" Type="http://schemas.openxmlformats.org/officeDocument/2006/relationships/image" Target="../media/image1004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998.jpeg"/><Relationship Id="rId11" Type="http://schemas.openxmlformats.org/officeDocument/2006/relationships/image" Target="../media/image1003.jpeg"/><Relationship Id="rId5" Type="http://schemas.openxmlformats.org/officeDocument/2006/relationships/image" Target="../media/image997.jpeg"/><Relationship Id="rId10" Type="http://schemas.openxmlformats.org/officeDocument/2006/relationships/image" Target="../media/image1002.jpeg"/><Relationship Id="rId4" Type="http://schemas.openxmlformats.org/officeDocument/2006/relationships/image" Target="../media/image996.jpeg"/><Relationship Id="rId9" Type="http://schemas.openxmlformats.org/officeDocument/2006/relationships/image" Target="../media/image1001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4" Type="http://schemas.openxmlformats.org/officeDocument/2006/relationships/image" Target="../media/image11.jpe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6.jpe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5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12.jpeg"/><Relationship Id="rId13" Type="http://schemas.openxmlformats.org/officeDocument/2006/relationships/image" Target="../media/image1017.jpeg"/><Relationship Id="rId3" Type="http://schemas.openxmlformats.org/officeDocument/2006/relationships/image" Target="../media/image1007.jpeg"/><Relationship Id="rId7" Type="http://schemas.openxmlformats.org/officeDocument/2006/relationships/image" Target="../media/image1011.jpeg"/><Relationship Id="rId12" Type="http://schemas.openxmlformats.org/officeDocument/2006/relationships/image" Target="../media/image1016.jpeg"/><Relationship Id="rId2" Type="http://schemas.openxmlformats.org/officeDocument/2006/relationships/image" Target="../media/image1005.jpeg"/><Relationship Id="rId1" Type="http://schemas.openxmlformats.org/officeDocument/2006/relationships/hyperlink" Target="#Home!A1"/><Relationship Id="rId6" Type="http://schemas.openxmlformats.org/officeDocument/2006/relationships/image" Target="../media/image1010.jpeg"/><Relationship Id="rId11" Type="http://schemas.openxmlformats.org/officeDocument/2006/relationships/image" Target="../media/image1015.jpeg"/><Relationship Id="rId5" Type="http://schemas.openxmlformats.org/officeDocument/2006/relationships/image" Target="../media/image1009.jpeg"/><Relationship Id="rId10" Type="http://schemas.openxmlformats.org/officeDocument/2006/relationships/image" Target="../media/image1014.jpeg"/><Relationship Id="rId4" Type="http://schemas.openxmlformats.org/officeDocument/2006/relationships/image" Target="../media/image1008.jpeg"/><Relationship Id="rId9" Type="http://schemas.openxmlformats.org/officeDocument/2006/relationships/image" Target="../media/image1013.jpeg"/><Relationship Id="rId14" Type="http://schemas.openxmlformats.org/officeDocument/2006/relationships/image" Target="../media/image1018.jpe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9.jpeg"/><Relationship Id="rId2" Type="http://schemas.openxmlformats.org/officeDocument/2006/relationships/image" Target="../media/image1005.jpeg"/><Relationship Id="rId1" Type="http://schemas.openxmlformats.org/officeDocument/2006/relationships/hyperlink" Target="#Home!A1"/><Relationship Id="rId5" Type="http://schemas.openxmlformats.org/officeDocument/2006/relationships/image" Target="../media/image1021.jpeg"/><Relationship Id="rId4" Type="http://schemas.openxmlformats.org/officeDocument/2006/relationships/image" Target="../media/image1020.jpe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2.jpe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3.jpeg"/><Relationship Id="rId2" Type="http://schemas.openxmlformats.org/officeDocument/2006/relationships/image" Target="../media/image1005.jpeg"/><Relationship Id="rId1" Type="http://schemas.openxmlformats.org/officeDocument/2006/relationships/hyperlink" Target="#Home!A1"/><Relationship Id="rId5" Type="http://schemas.openxmlformats.org/officeDocument/2006/relationships/image" Target="../media/image1025.jpeg"/><Relationship Id="rId4" Type="http://schemas.openxmlformats.org/officeDocument/2006/relationships/image" Target="../media/image1024.jpe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6.jpe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7.jpeg"/><Relationship Id="rId2" Type="http://schemas.openxmlformats.org/officeDocument/2006/relationships/image" Target="../media/image1005.jpeg"/><Relationship Id="rId1" Type="http://schemas.openxmlformats.org/officeDocument/2006/relationships/hyperlink" Target="#Home!A1"/><Relationship Id="rId6" Type="http://schemas.openxmlformats.org/officeDocument/2006/relationships/image" Target="../media/image733.jpeg"/><Relationship Id="rId5" Type="http://schemas.openxmlformats.org/officeDocument/2006/relationships/image" Target="../media/image1029.jpeg"/><Relationship Id="rId4" Type="http://schemas.openxmlformats.org/officeDocument/2006/relationships/image" Target="../media/image1028.jpe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0.jpe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1.jpe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3.jpeg"/><Relationship Id="rId2" Type="http://schemas.openxmlformats.org/officeDocument/2006/relationships/image" Target="../media/image1032.jpeg"/><Relationship Id="rId1" Type="http://schemas.openxmlformats.org/officeDocument/2006/relationships/hyperlink" Target="#Home!A1"/><Relationship Id="rId5" Type="http://schemas.openxmlformats.org/officeDocument/2006/relationships/image" Target="../media/image1035.jpeg"/><Relationship Id="rId4" Type="http://schemas.openxmlformats.org/officeDocument/2006/relationships/image" Target="../media/image1034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5" Type="http://schemas.openxmlformats.org/officeDocument/2006/relationships/image" Target="../media/image14.jpeg"/><Relationship Id="rId4" Type="http://schemas.openxmlformats.org/officeDocument/2006/relationships/image" Target="../media/image13.jpe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7.jpeg"/><Relationship Id="rId2" Type="http://schemas.openxmlformats.org/officeDocument/2006/relationships/image" Target="../media/image1036.jpeg"/><Relationship Id="rId1" Type="http://schemas.openxmlformats.org/officeDocument/2006/relationships/hyperlink" Target="#Home!A1"/><Relationship Id="rId6" Type="http://schemas.openxmlformats.org/officeDocument/2006/relationships/image" Target="../media/image1040.jpeg"/><Relationship Id="rId5" Type="http://schemas.openxmlformats.org/officeDocument/2006/relationships/image" Target="../media/image1039.jpeg"/><Relationship Id="rId4" Type="http://schemas.openxmlformats.org/officeDocument/2006/relationships/image" Target="../media/image1038.jpe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41.jpeg"/><Relationship Id="rId2" Type="http://schemas.openxmlformats.org/officeDocument/2006/relationships/image" Target="../media/image1036.jpeg"/><Relationship Id="rId1" Type="http://schemas.openxmlformats.org/officeDocument/2006/relationships/hyperlink" Target="#Home!A1"/><Relationship Id="rId4" Type="http://schemas.openxmlformats.org/officeDocument/2006/relationships/image" Target="../media/image1042.jpe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44.jpeg"/><Relationship Id="rId2" Type="http://schemas.openxmlformats.org/officeDocument/2006/relationships/image" Target="../media/image1043.jpeg"/><Relationship Id="rId1" Type="http://schemas.openxmlformats.org/officeDocument/2006/relationships/hyperlink" Target="#Home!A1"/><Relationship Id="rId6" Type="http://schemas.openxmlformats.org/officeDocument/2006/relationships/image" Target="../media/image1047.jpeg"/><Relationship Id="rId5" Type="http://schemas.openxmlformats.org/officeDocument/2006/relationships/image" Target="../media/image1046.jpeg"/><Relationship Id="rId4" Type="http://schemas.openxmlformats.org/officeDocument/2006/relationships/image" Target="../media/image1045.jpe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49.jpeg"/><Relationship Id="rId2" Type="http://schemas.openxmlformats.org/officeDocument/2006/relationships/image" Target="../media/image1048.jpeg"/><Relationship Id="rId1" Type="http://schemas.openxmlformats.org/officeDocument/2006/relationships/hyperlink" Target="#Home!A1"/></Relationships>
</file>

<file path=xl/drawings/_rels/drawing6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5.jpeg"/><Relationship Id="rId3" Type="http://schemas.openxmlformats.org/officeDocument/2006/relationships/image" Target="../media/image1050.jpeg"/><Relationship Id="rId7" Type="http://schemas.openxmlformats.org/officeDocument/2006/relationships/image" Target="../media/image1054.jpeg"/><Relationship Id="rId12" Type="http://schemas.openxmlformats.org/officeDocument/2006/relationships/image" Target="../media/image1059.jpeg"/><Relationship Id="rId2" Type="http://schemas.openxmlformats.org/officeDocument/2006/relationships/image" Target="../media/image1036.jpeg"/><Relationship Id="rId1" Type="http://schemas.openxmlformats.org/officeDocument/2006/relationships/hyperlink" Target="#Home!A1"/><Relationship Id="rId6" Type="http://schemas.openxmlformats.org/officeDocument/2006/relationships/image" Target="../media/image1053.jpeg"/><Relationship Id="rId11" Type="http://schemas.openxmlformats.org/officeDocument/2006/relationships/image" Target="../media/image1058.jpeg"/><Relationship Id="rId5" Type="http://schemas.openxmlformats.org/officeDocument/2006/relationships/image" Target="../media/image1052.jpeg"/><Relationship Id="rId10" Type="http://schemas.openxmlformats.org/officeDocument/2006/relationships/image" Target="../media/image1057.jpeg"/><Relationship Id="rId4" Type="http://schemas.openxmlformats.org/officeDocument/2006/relationships/image" Target="../media/image1051.jpeg"/><Relationship Id="rId9" Type="http://schemas.openxmlformats.org/officeDocument/2006/relationships/image" Target="../media/image1056.jpe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60.jpeg"/><Relationship Id="rId1" Type="http://schemas.openxmlformats.org/officeDocument/2006/relationships/hyperlink" Target="#Home!A1"/></Relationships>
</file>

<file path=xl/drawings/_rels/drawing6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6.jpeg"/><Relationship Id="rId13" Type="http://schemas.openxmlformats.org/officeDocument/2006/relationships/image" Target="../media/image1071.jpeg"/><Relationship Id="rId3" Type="http://schemas.openxmlformats.org/officeDocument/2006/relationships/image" Target="../media/image1061.jpeg"/><Relationship Id="rId7" Type="http://schemas.openxmlformats.org/officeDocument/2006/relationships/image" Target="../media/image1065.jpeg"/><Relationship Id="rId12" Type="http://schemas.openxmlformats.org/officeDocument/2006/relationships/image" Target="../media/image1070.jpeg"/><Relationship Id="rId2" Type="http://schemas.openxmlformats.org/officeDocument/2006/relationships/image" Target="../media/image1060.jpeg"/><Relationship Id="rId16" Type="http://schemas.openxmlformats.org/officeDocument/2006/relationships/image" Target="../media/image1074.jpeg"/><Relationship Id="rId1" Type="http://schemas.openxmlformats.org/officeDocument/2006/relationships/hyperlink" Target="#Home!A1"/><Relationship Id="rId6" Type="http://schemas.openxmlformats.org/officeDocument/2006/relationships/image" Target="../media/image1064.jpeg"/><Relationship Id="rId11" Type="http://schemas.openxmlformats.org/officeDocument/2006/relationships/image" Target="../media/image1069.jpeg"/><Relationship Id="rId5" Type="http://schemas.openxmlformats.org/officeDocument/2006/relationships/image" Target="../media/image1063.jpeg"/><Relationship Id="rId15" Type="http://schemas.openxmlformats.org/officeDocument/2006/relationships/image" Target="../media/image1073.jpeg"/><Relationship Id="rId10" Type="http://schemas.openxmlformats.org/officeDocument/2006/relationships/image" Target="../media/image1068.jpeg"/><Relationship Id="rId4" Type="http://schemas.openxmlformats.org/officeDocument/2006/relationships/image" Target="../media/image1062.jpeg"/><Relationship Id="rId9" Type="http://schemas.openxmlformats.org/officeDocument/2006/relationships/image" Target="../media/image1067.jpeg"/><Relationship Id="rId14" Type="http://schemas.openxmlformats.org/officeDocument/2006/relationships/image" Target="../media/image1072.jpe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75.jpeg"/><Relationship Id="rId2" Type="http://schemas.openxmlformats.org/officeDocument/2006/relationships/image" Target="../media/image1032.jpeg"/><Relationship Id="rId1" Type="http://schemas.openxmlformats.org/officeDocument/2006/relationships/hyperlink" Target="#Home!A1"/><Relationship Id="rId5" Type="http://schemas.openxmlformats.org/officeDocument/2006/relationships/image" Target="../media/image1077.jpeg"/><Relationship Id="rId4" Type="http://schemas.openxmlformats.org/officeDocument/2006/relationships/image" Target="../media/image1076.jpe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79.jpeg"/><Relationship Id="rId2" Type="http://schemas.openxmlformats.org/officeDocument/2006/relationships/image" Target="../media/image1078.jpeg"/><Relationship Id="rId1" Type="http://schemas.openxmlformats.org/officeDocument/2006/relationships/hyperlink" Target="#Home!A1"/><Relationship Id="rId4" Type="http://schemas.openxmlformats.org/officeDocument/2006/relationships/image" Target="../media/image1080.jpe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86.jpeg"/><Relationship Id="rId3" Type="http://schemas.openxmlformats.org/officeDocument/2006/relationships/image" Target="../media/image1081.jpeg"/><Relationship Id="rId7" Type="http://schemas.openxmlformats.org/officeDocument/2006/relationships/image" Target="../media/image1085.jpeg"/><Relationship Id="rId2" Type="http://schemas.openxmlformats.org/officeDocument/2006/relationships/image" Target="../media/image1060.jpeg"/><Relationship Id="rId1" Type="http://schemas.openxmlformats.org/officeDocument/2006/relationships/hyperlink" Target="#Home!A1"/><Relationship Id="rId6" Type="http://schemas.openxmlformats.org/officeDocument/2006/relationships/image" Target="../media/image1084.jpeg"/><Relationship Id="rId5" Type="http://schemas.openxmlformats.org/officeDocument/2006/relationships/image" Target="../media/image1083.jpeg"/><Relationship Id="rId4" Type="http://schemas.openxmlformats.org/officeDocument/2006/relationships/image" Target="../media/image1082.jpeg"/><Relationship Id="rId9" Type="http://schemas.openxmlformats.org/officeDocument/2006/relationships/image" Target="../media/image1087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eg"/><Relationship Id="rId7" Type="http://schemas.openxmlformats.org/officeDocument/2006/relationships/image" Target="../media/image19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6" Type="http://schemas.openxmlformats.org/officeDocument/2006/relationships/image" Target="../media/image18.jpeg"/><Relationship Id="rId5" Type="http://schemas.openxmlformats.org/officeDocument/2006/relationships/image" Target="../media/image17.jpeg"/><Relationship Id="rId4" Type="http://schemas.openxmlformats.org/officeDocument/2006/relationships/image" Target="../media/image16.jpe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8.jpeg"/><Relationship Id="rId2" Type="http://schemas.openxmlformats.org/officeDocument/2006/relationships/image" Target="../media/image1048.jpeg"/><Relationship Id="rId1" Type="http://schemas.openxmlformats.org/officeDocument/2006/relationships/hyperlink" Target="#Home!A1"/><Relationship Id="rId6" Type="http://schemas.openxmlformats.org/officeDocument/2006/relationships/image" Target="../media/image1091.jpeg"/><Relationship Id="rId5" Type="http://schemas.openxmlformats.org/officeDocument/2006/relationships/image" Target="../media/image1090.jpeg"/><Relationship Id="rId4" Type="http://schemas.openxmlformats.org/officeDocument/2006/relationships/image" Target="../media/image1089.jpe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2.jpeg"/><Relationship Id="rId2" Type="http://schemas.openxmlformats.org/officeDocument/2006/relationships/image" Target="../media/image1048.jpeg"/><Relationship Id="rId1" Type="http://schemas.openxmlformats.org/officeDocument/2006/relationships/hyperlink" Target="#Home!A1"/><Relationship Id="rId4" Type="http://schemas.openxmlformats.org/officeDocument/2006/relationships/image" Target="../media/image1093.jpe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4.jpeg"/><Relationship Id="rId7" Type="http://schemas.openxmlformats.org/officeDocument/2006/relationships/image" Target="../media/image1098.jpeg"/><Relationship Id="rId2" Type="http://schemas.openxmlformats.org/officeDocument/2006/relationships/image" Target="../media/image1078.jpeg"/><Relationship Id="rId1" Type="http://schemas.openxmlformats.org/officeDocument/2006/relationships/hyperlink" Target="#Home!A1"/><Relationship Id="rId6" Type="http://schemas.openxmlformats.org/officeDocument/2006/relationships/image" Target="../media/image1097.jpeg"/><Relationship Id="rId5" Type="http://schemas.openxmlformats.org/officeDocument/2006/relationships/image" Target="../media/image1096.jpeg"/><Relationship Id="rId4" Type="http://schemas.openxmlformats.org/officeDocument/2006/relationships/image" Target="../media/image1095.jpeg"/></Relationships>
</file>

<file path=xl/drawings/_rels/drawing7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06.jpeg"/><Relationship Id="rId13" Type="http://schemas.openxmlformats.org/officeDocument/2006/relationships/hyperlink" Target="#Home!A1"/><Relationship Id="rId3" Type="http://schemas.openxmlformats.org/officeDocument/2006/relationships/image" Target="../media/image1101.jpeg"/><Relationship Id="rId7" Type="http://schemas.openxmlformats.org/officeDocument/2006/relationships/image" Target="../media/image1105.jpeg"/><Relationship Id="rId12" Type="http://schemas.openxmlformats.org/officeDocument/2006/relationships/image" Target="../media/image1110.jpeg"/><Relationship Id="rId2" Type="http://schemas.openxmlformats.org/officeDocument/2006/relationships/image" Target="../media/image1100.jpeg"/><Relationship Id="rId16" Type="http://schemas.openxmlformats.org/officeDocument/2006/relationships/image" Target="../media/image1112.png"/><Relationship Id="rId1" Type="http://schemas.openxmlformats.org/officeDocument/2006/relationships/image" Target="../media/image1099.jpeg"/><Relationship Id="rId6" Type="http://schemas.openxmlformats.org/officeDocument/2006/relationships/image" Target="../media/image1104.jpeg"/><Relationship Id="rId11" Type="http://schemas.openxmlformats.org/officeDocument/2006/relationships/image" Target="../media/image1109.jpeg"/><Relationship Id="rId5" Type="http://schemas.openxmlformats.org/officeDocument/2006/relationships/image" Target="../media/image1103.jpeg"/><Relationship Id="rId15" Type="http://schemas.openxmlformats.org/officeDocument/2006/relationships/image" Target="../media/image1111.jpeg"/><Relationship Id="rId10" Type="http://schemas.openxmlformats.org/officeDocument/2006/relationships/image" Target="../media/image1108.jpeg"/><Relationship Id="rId4" Type="http://schemas.openxmlformats.org/officeDocument/2006/relationships/image" Target="../media/image1102.jpeg"/><Relationship Id="rId9" Type="http://schemas.openxmlformats.org/officeDocument/2006/relationships/image" Target="../media/image1107.jpeg"/><Relationship Id="rId14" Type="http://schemas.openxmlformats.org/officeDocument/2006/relationships/image" Target="../media/image1036.jpe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13.jpeg"/><Relationship Id="rId2" Type="http://schemas.openxmlformats.org/officeDocument/2006/relationships/image" Target="../media/image1060.jpeg"/><Relationship Id="rId1" Type="http://schemas.openxmlformats.org/officeDocument/2006/relationships/hyperlink" Target="#Home!A1"/><Relationship Id="rId4" Type="http://schemas.openxmlformats.org/officeDocument/2006/relationships/image" Target="../media/image1114.jpeg"/></Relationships>
</file>

<file path=xl/drawings/_rels/drawing7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0.jpeg"/><Relationship Id="rId13" Type="http://schemas.openxmlformats.org/officeDocument/2006/relationships/image" Target="../media/image1125.jpeg"/><Relationship Id="rId3" Type="http://schemas.openxmlformats.org/officeDocument/2006/relationships/image" Target="../media/image1115.jpeg"/><Relationship Id="rId7" Type="http://schemas.openxmlformats.org/officeDocument/2006/relationships/image" Target="../media/image1119.jpeg"/><Relationship Id="rId12" Type="http://schemas.openxmlformats.org/officeDocument/2006/relationships/image" Target="../media/image1124.jpeg"/><Relationship Id="rId2" Type="http://schemas.openxmlformats.org/officeDocument/2006/relationships/image" Target="../media/image1048.jpeg"/><Relationship Id="rId16" Type="http://schemas.openxmlformats.org/officeDocument/2006/relationships/image" Target="../media/image1128.jpeg"/><Relationship Id="rId1" Type="http://schemas.openxmlformats.org/officeDocument/2006/relationships/hyperlink" Target="#Home!A1"/><Relationship Id="rId6" Type="http://schemas.openxmlformats.org/officeDocument/2006/relationships/image" Target="../media/image1118.jpeg"/><Relationship Id="rId11" Type="http://schemas.openxmlformats.org/officeDocument/2006/relationships/image" Target="../media/image1123.jpeg"/><Relationship Id="rId5" Type="http://schemas.openxmlformats.org/officeDocument/2006/relationships/image" Target="../media/image1117.jpeg"/><Relationship Id="rId15" Type="http://schemas.openxmlformats.org/officeDocument/2006/relationships/image" Target="../media/image1127.jpeg"/><Relationship Id="rId10" Type="http://schemas.openxmlformats.org/officeDocument/2006/relationships/image" Target="../media/image1122.jpeg"/><Relationship Id="rId4" Type="http://schemas.openxmlformats.org/officeDocument/2006/relationships/image" Target="../media/image1116.jpeg"/><Relationship Id="rId9" Type="http://schemas.openxmlformats.org/officeDocument/2006/relationships/image" Target="../media/image1121.jpeg"/><Relationship Id="rId14" Type="http://schemas.openxmlformats.org/officeDocument/2006/relationships/image" Target="../media/image1126.jpe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0.jpeg"/><Relationship Id="rId2" Type="http://schemas.openxmlformats.org/officeDocument/2006/relationships/image" Target="../media/image1129.jpeg"/><Relationship Id="rId1" Type="http://schemas.openxmlformats.org/officeDocument/2006/relationships/hyperlink" Target="#Home!A1"/><Relationship Id="rId5" Type="http://schemas.openxmlformats.org/officeDocument/2006/relationships/image" Target="../media/image1132.jpeg"/><Relationship Id="rId4" Type="http://schemas.openxmlformats.org/officeDocument/2006/relationships/image" Target="../media/image1131.jpeg"/></Relationships>
</file>

<file path=xl/drawings/_rels/drawing7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39.jpeg"/><Relationship Id="rId3" Type="http://schemas.openxmlformats.org/officeDocument/2006/relationships/image" Target="../media/image1134.jpeg"/><Relationship Id="rId7" Type="http://schemas.openxmlformats.org/officeDocument/2006/relationships/image" Target="../media/image1138.jpeg"/><Relationship Id="rId2" Type="http://schemas.openxmlformats.org/officeDocument/2006/relationships/image" Target="../media/image1133.jpeg"/><Relationship Id="rId1" Type="http://schemas.openxmlformats.org/officeDocument/2006/relationships/hyperlink" Target="#Home!A1"/><Relationship Id="rId6" Type="http://schemas.openxmlformats.org/officeDocument/2006/relationships/image" Target="../media/image1137.jpeg"/><Relationship Id="rId5" Type="http://schemas.openxmlformats.org/officeDocument/2006/relationships/image" Target="../media/image1136.jpeg"/><Relationship Id="rId4" Type="http://schemas.openxmlformats.org/officeDocument/2006/relationships/image" Target="../media/image1135.jpe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40.jpeg"/><Relationship Id="rId2" Type="http://schemas.openxmlformats.org/officeDocument/2006/relationships/image" Target="../media/image1133.jpeg"/><Relationship Id="rId1" Type="http://schemas.openxmlformats.org/officeDocument/2006/relationships/hyperlink" Target="#Home!A1"/><Relationship Id="rId4" Type="http://schemas.openxmlformats.org/officeDocument/2006/relationships/image" Target="../media/image1141.jpe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42.jpeg"/><Relationship Id="rId2" Type="http://schemas.openxmlformats.org/officeDocument/2006/relationships/image" Target="../media/image1133.jpeg"/><Relationship Id="rId1" Type="http://schemas.openxmlformats.org/officeDocument/2006/relationships/hyperlink" Target="#Home!A1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8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48.jpeg"/><Relationship Id="rId3" Type="http://schemas.openxmlformats.org/officeDocument/2006/relationships/image" Target="../media/image1143.jpeg"/><Relationship Id="rId7" Type="http://schemas.openxmlformats.org/officeDocument/2006/relationships/image" Target="../media/image1147.jpeg"/><Relationship Id="rId2" Type="http://schemas.openxmlformats.org/officeDocument/2006/relationships/image" Target="../media/image1133.jpeg"/><Relationship Id="rId1" Type="http://schemas.openxmlformats.org/officeDocument/2006/relationships/hyperlink" Target="#Home!A1"/><Relationship Id="rId6" Type="http://schemas.openxmlformats.org/officeDocument/2006/relationships/image" Target="../media/image1146.jpeg"/><Relationship Id="rId5" Type="http://schemas.openxmlformats.org/officeDocument/2006/relationships/image" Target="../media/image1145.jpeg"/><Relationship Id="rId4" Type="http://schemas.openxmlformats.org/officeDocument/2006/relationships/image" Target="../media/image1144.jpe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49.jpeg"/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0.jpeg"/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8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1.jpeg"/><Relationship Id="rId2" Type="http://schemas.openxmlformats.org/officeDocument/2006/relationships/image" Target="../media/image1.jpeg"/><Relationship Id="rId1" Type="http://schemas.openxmlformats.org/officeDocument/2006/relationships/hyperlink" Target="#Home!A1"/><Relationship Id="rId5" Type="http://schemas.openxmlformats.org/officeDocument/2006/relationships/image" Target="../media/image1153.jpeg"/><Relationship Id="rId4" Type="http://schemas.openxmlformats.org/officeDocument/2006/relationships/image" Target="../media/image1152.jpeg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4.jpeg"/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8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5.jpeg"/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8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8.jpeg"/><Relationship Id="rId7" Type="http://schemas.openxmlformats.org/officeDocument/2006/relationships/image" Target="../media/image1048.jpeg"/><Relationship Id="rId2" Type="http://schemas.openxmlformats.org/officeDocument/2006/relationships/image" Target="../media/image1157.jpeg"/><Relationship Id="rId1" Type="http://schemas.openxmlformats.org/officeDocument/2006/relationships/image" Target="../media/image1156.jpeg"/><Relationship Id="rId6" Type="http://schemas.openxmlformats.org/officeDocument/2006/relationships/hyperlink" Target="#Home!A1"/><Relationship Id="rId5" Type="http://schemas.openxmlformats.org/officeDocument/2006/relationships/image" Target="../media/image1160.jpeg"/><Relationship Id="rId4" Type="http://schemas.openxmlformats.org/officeDocument/2006/relationships/image" Target="../media/image1159.jpe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1.jpeg"/><Relationship Id="rId2" Type="http://schemas.openxmlformats.org/officeDocument/2006/relationships/image" Target="../media/image1.jpeg"/><Relationship Id="rId1" Type="http://schemas.openxmlformats.org/officeDocument/2006/relationships/hyperlink" Target="#Home!A1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2.jpeg"/><Relationship Id="rId2" Type="http://schemas.openxmlformats.org/officeDocument/2006/relationships/image" Target="../media/image1005.jpeg"/><Relationship Id="rId1" Type="http://schemas.openxmlformats.org/officeDocument/2006/relationships/hyperlink" Target="#Home!A1"/><Relationship Id="rId4" Type="http://schemas.openxmlformats.org/officeDocument/2006/relationships/image" Target="../media/image1163.jpe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4.jpeg"/><Relationship Id="rId2" Type="http://schemas.openxmlformats.org/officeDocument/2006/relationships/image" Target="../media/image1005.jpeg"/><Relationship Id="rId1" Type="http://schemas.openxmlformats.org/officeDocument/2006/relationships/hyperlink" Target="#Home!A1"/><Relationship Id="rId4" Type="http://schemas.openxmlformats.org/officeDocument/2006/relationships/image" Target="../media/image1165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jpeg"/><Relationship Id="rId13" Type="http://schemas.openxmlformats.org/officeDocument/2006/relationships/image" Target="../media/image33.jpeg"/><Relationship Id="rId18" Type="http://schemas.openxmlformats.org/officeDocument/2006/relationships/image" Target="../media/image38.jpeg"/><Relationship Id="rId26" Type="http://schemas.openxmlformats.org/officeDocument/2006/relationships/image" Target="../media/image46.jpeg"/><Relationship Id="rId39" Type="http://schemas.openxmlformats.org/officeDocument/2006/relationships/image" Target="../media/image59.jpeg"/><Relationship Id="rId3" Type="http://schemas.openxmlformats.org/officeDocument/2006/relationships/image" Target="../media/image23.jpeg"/><Relationship Id="rId21" Type="http://schemas.openxmlformats.org/officeDocument/2006/relationships/image" Target="../media/image41.jpeg"/><Relationship Id="rId34" Type="http://schemas.openxmlformats.org/officeDocument/2006/relationships/image" Target="../media/image54.jpeg"/><Relationship Id="rId7" Type="http://schemas.openxmlformats.org/officeDocument/2006/relationships/image" Target="../media/image27.jpeg"/><Relationship Id="rId12" Type="http://schemas.openxmlformats.org/officeDocument/2006/relationships/image" Target="../media/image32.jpeg"/><Relationship Id="rId17" Type="http://schemas.openxmlformats.org/officeDocument/2006/relationships/image" Target="../media/image37.jpeg"/><Relationship Id="rId25" Type="http://schemas.openxmlformats.org/officeDocument/2006/relationships/image" Target="../media/image45.jpeg"/><Relationship Id="rId33" Type="http://schemas.openxmlformats.org/officeDocument/2006/relationships/image" Target="../media/image53.jpeg"/><Relationship Id="rId38" Type="http://schemas.openxmlformats.org/officeDocument/2006/relationships/image" Target="../media/image58.jpeg"/><Relationship Id="rId2" Type="http://schemas.openxmlformats.org/officeDocument/2006/relationships/image" Target="../media/image22.jpeg"/><Relationship Id="rId16" Type="http://schemas.openxmlformats.org/officeDocument/2006/relationships/image" Target="../media/image36.jpeg"/><Relationship Id="rId20" Type="http://schemas.openxmlformats.org/officeDocument/2006/relationships/image" Target="../media/image40.jpeg"/><Relationship Id="rId29" Type="http://schemas.openxmlformats.org/officeDocument/2006/relationships/image" Target="../media/image49.jpeg"/><Relationship Id="rId41" Type="http://schemas.openxmlformats.org/officeDocument/2006/relationships/image" Target="../media/image1.jpeg"/><Relationship Id="rId1" Type="http://schemas.openxmlformats.org/officeDocument/2006/relationships/image" Target="../media/image21.jpeg"/><Relationship Id="rId6" Type="http://schemas.openxmlformats.org/officeDocument/2006/relationships/image" Target="../media/image26.jpeg"/><Relationship Id="rId11" Type="http://schemas.openxmlformats.org/officeDocument/2006/relationships/image" Target="../media/image31.jpeg"/><Relationship Id="rId24" Type="http://schemas.openxmlformats.org/officeDocument/2006/relationships/image" Target="../media/image44.jpeg"/><Relationship Id="rId32" Type="http://schemas.openxmlformats.org/officeDocument/2006/relationships/image" Target="../media/image52.jpeg"/><Relationship Id="rId37" Type="http://schemas.openxmlformats.org/officeDocument/2006/relationships/image" Target="../media/image57.jpeg"/><Relationship Id="rId40" Type="http://schemas.openxmlformats.org/officeDocument/2006/relationships/hyperlink" Target="#Home!A1"/><Relationship Id="rId5" Type="http://schemas.openxmlformats.org/officeDocument/2006/relationships/image" Target="../media/image25.jpeg"/><Relationship Id="rId15" Type="http://schemas.openxmlformats.org/officeDocument/2006/relationships/image" Target="../media/image35.jpeg"/><Relationship Id="rId23" Type="http://schemas.openxmlformats.org/officeDocument/2006/relationships/image" Target="../media/image43.jpeg"/><Relationship Id="rId28" Type="http://schemas.openxmlformats.org/officeDocument/2006/relationships/image" Target="../media/image48.jpeg"/><Relationship Id="rId36" Type="http://schemas.openxmlformats.org/officeDocument/2006/relationships/image" Target="../media/image56.jpeg"/><Relationship Id="rId10" Type="http://schemas.openxmlformats.org/officeDocument/2006/relationships/image" Target="../media/image30.jpeg"/><Relationship Id="rId19" Type="http://schemas.openxmlformats.org/officeDocument/2006/relationships/image" Target="../media/image39.jpeg"/><Relationship Id="rId31" Type="http://schemas.openxmlformats.org/officeDocument/2006/relationships/image" Target="../media/image51.jpeg"/><Relationship Id="rId4" Type="http://schemas.openxmlformats.org/officeDocument/2006/relationships/image" Target="../media/image24.jpeg"/><Relationship Id="rId9" Type="http://schemas.openxmlformats.org/officeDocument/2006/relationships/image" Target="../media/image29.jpeg"/><Relationship Id="rId14" Type="http://schemas.openxmlformats.org/officeDocument/2006/relationships/image" Target="../media/image34.jpeg"/><Relationship Id="rId22" Type="http://schemas.openxmlformats.org/officeDocument/2006/relationships/image" Target="../media/image42.jpeg"/><Relationship Id="rId27" Type="http://schemas.openxmlformats.org/officeDocument/2006/relationships/image" Target="../media/image47.jpeg"/><Relationship Id="rId30" Type="http://schemas.openxmlformats.org/officeDocument/2006/relationships/image" Target="../media/image50.jpeg"/><Relationship Id="rId35" Type="http://schemas.openxmlformats.org/officeDocument/2006/relationships/image" Target="../media/image55.jpeg"/></Relationships>
</file>

<file path=xl/drawings/_rels/drawing9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6.jpe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9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3.jpeg"/><Relationship Id="rId3" Type="http://schemas.openxmlformats.org/officeDocument/2006/relationships/image" Target="../media/image1167.jpeg"/><Relationship Id="rId7" Type="http://schemas.openxmlformats.org/officeDocument/2006/relationships/image" Target="../media/image1171.jpeg"/><Relationship Id="rId2" Type="http://schemas.openxmlformats.org/officeDocument/2006/relationships/image" Target="../media/image1005.jpeg"/><Relationship Id="rId1" Type="http://schemas.openxmlformats.org/officeDocument/2006/relationships/hyperlink" Target="#Home!A1"/><Relationship Id="rId6" Type="http://schemas.openxmlformats.org/officeDocument/2006/relationships/image" Target="../media/image1170.jpeg"/><Relationship Id="rId5" Type="http://schemas.openxmlformats.org/officeDocument/2006/relationships/image" Target="../media/image1169.jpeg"/><Relationship Id="rId4" Type="http://schemas.openxmlformats.org/officeDocument/2006/relationships/image" Target="../media/image1168.jpeg"/></Relationships>
</file>

<file path=xl/drawings/_rels/drawing9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2.pn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3.pn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9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4.jpe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9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5.jpe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drawing9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3.jpeg"/><Relationship Id="rId2" Type="http://schemas.openxmlformats.org/officeDocument/2006/relationships/image" Target="../media/image1005.jpeg"/><Relationship Id="rId1" Type="http://schemas.openxmlformats.org/officeDocument/2006/relationships/hyperlink" Target="#Home!A1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74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0</xdr:row>
      <xdr:rowOff>28575</xdr:rowOff>
    </xdr:from>
    <xdr:to>
      <xdr:col>1</xdr:col>
      <xdr:colOff>466725</xdr:colOff>
      <xdr:row>1</xdr:row>
      <xdr:rowOff>462955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8575" y="28575"/>
          <a:ext cx="914400" cy="910630"/>
        </a:xfrm>
        <a:prstGeom prst="rect">
          <a:avLst/>
        </a:prstGeom>
        <a:noFill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43545</xdr:colOff>
      <xdr:row>0</xdr:row>
      <xdr:rowOff>28576</xdr:rowOff>
    </xdr:from>
    <xdr:to>
      <xdr:col>0</xdr:col>
      <xdr:colOff>968752</xdr:colOff>
      <xdr:row>1</xdr:row>
      <xdr:rowOff>465895</xdr:rowOff>
    </xdr:to>
    <xdr:pic>
      <xdr:nvPicPr>
        <xdr:cNvPr id="17417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43545" y="28576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19050</xdr:rowOff>
    </xdr:from>
    <xdr:to>
      <xdr:col>0</xdr:col>
      <xdr:colOff>1304924</xdr:colOff>
      <xdr:row>7</xdr:row>
      <xdr:rowOff>1209675</xdr:rowOff>
    </xdr:to>
    <xdr:pic>
      <xdr:nvPicPr>
        <xdr:cNvPr id="46" name="Picture 10" descr="http://www.thecarcover.com/products/oxgord/seatcovers/mesh/original/stn/scno17_ed_stn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562100"/>
          <a:ext cx="1304924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1276350</xdr:colOff>
      <xdr:row>8</xdr:row>
      <xdr:rowOff>1225108</xdr:rowOff>
    </xdr:to>
    <xdr:pic>
      <xdr:nvPicPr>
        <xdr:cNvPr id="47" name="Picture 11" descr="http://www.thecarcover.com/products/oxgord/seatcovers/mesh/original/bk/scno17_ed_bk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3076575"/>
          <a:ext cx="1276350" cy="12251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19050</xdr:colOff>
      <xdr:row>9</xdr:row>
      <xdr:rowOff>1201085</xdr:rowOff>
    </xdr:to>
    <xdr:pic>
      <xdr:nvPicPr>
        <xdr:cNvPr id="48" name="Picture 12" descr="http://www.thecarcover.com/products/oxgord/seatcovers/mesh/original/tn-bk/scno17_ed_tn_bk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305300"/>
          <a:ext cx="1333500" cy="12010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1257300</xdr:colOff>
      <xdr:row>10</xdr:row>
      <xdr:rowOff>1190625</xdr:rowOff>
    </xdr:to>
    <xdr:pic>
      <xdr:nvPicPr>
        <xdr:cNvPr id="49" name="Picture 13" descr="http://www.thecarcover.com/products/oxgord/seatcovers/mesh/original/bl/scno17_ed_bl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534025"/>
          <a:ext cx="125730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1276350</xdr:colOff>
      <xdr:row>11</xdr:row>
      <xdr:rowOff>1214437</xdr:rowOff>
    </xdr:to>
    <xdr:pic>
      <xdr:nvPicPr>
        <xdr:cNvPr id="50" name="Picture 14" descr="http://www.thecarcover.com/products/oxgord/seatcovers/mesh/original/gn/scno17_ed_gn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6762750"/>
          <a:ext cx="1276350" cy="12144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1209675</xdr:rowOff>
    </xdr:from>
    <xdr:to>
      <xdr:col>0</xdr:col>
      <xdr:colOff>1262063</xdr:colOff>
      <xdr:row>13</xdr:row>
      <xdr:rowOff>11937</xdr:rowOff>
    </xdr:to>
    <xdr:pic>
      <xdr:nvPicPr>
        <xdr:cNvPr id="51" name="Picture 15" descr="http://www.thecarcover.com/products/oxgord/seatcovers/mesh/original/pk/scno17_ed_pk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7972425"/>
          <a:ext cx="1262063" cy="12597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1190625</xdr:colOff>
      <xdr:row>13</xdr:row>
      <xdr:rowOff>1197393</xdr:rowOff>
    </xdr:to>
    <xdr:pic>
      <xdr:nvPicPr>
        <xdr:cNvPr id="52" name="Picture 16" descr="http://www.thecarcover.com/products/oxgord/seatcovers/mesh/original/pp/scno17_ed_pp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9220200"/>
          <a:ext cx="1190625" cy="11973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1190625</xdr:colOff>
      <xdr:row>14</xdr:row>
      <xdr:rowOff>1197393</xdr:rowOff>
    </xdr:to>
    <xdr:pic>
      <xdr:nvPicPr>
        <xdr:cNvPr id="53" name="Picture 17" descr="http://www.thecarcover.com/products/oxgord/seatcovers/mesh/original/rd/scno17_ed_rd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0448925"/>
          <a:ext cx="1190625" cy="11973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1266825</xdr:colOff>
      <xdr:row>15</xdr:row>
      <xdr:rowOff>1197393</xdr:rowOff>
    </xdr:to>
    <xdr:pic>
      <xdr:nvPicPr>
        <xdr:cNvPr id="54" name="Picture 18" descr="http://www.thecarcover.com/products/oxgord/seatcovers/mesh/original/yw/scno17_ed_yw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1677650"/>
          <a:ext cx="1266825" cy="11973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1214438</xdr:colOff>
      <xdr:row>16</xdr:row>
      <xdr:rowOff>1221342</xdr:rowOff>
    </xdr:to>
    <xdr:pic>
      <xdr:nvPicPr>
        <xdr:cNvPr id="55" name="Picture 19" descr="http://www.thecarcover.com/products/oxgord/seatcovers/mesh/original/gr/scno17_ad_gr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2906375"/>
          <a:ext cx="1214438" cy="12213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1238250</xdr:colOff>
      <xdr:row>17</xdr:row>
      <xdr:rowOff>1197393</xdr:rowOff>
    </xdr:to>
    <xdr:pic>
      <xdr:nvPicPr>
        <xdr:cNvPr id="56" name="Picture 20" descr="http://www.thecarcover.com/products/oxgord/seatcovers/mesh/original/rgb/scno17_rgb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4135100"/>
          <a:ext cx="1238250" cy="11973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19050</xdr:rowOff>
    </xdr:from>
    <xdr:to>
      <xdr:col>0</xdr:col>
      <xdr:colOff>1214438</xdr:colOff>
      <xdr:row>21</xdr:row>
      <xdr:rowOff>15432</xdr:rowOff>
    </xdr:to>
    <xdr:pic>
      <xdr:nvPicPr>
        <xdr:cNvPr id="57" name="Picture 21" descr="http://www.thecarcover.com/products/oxgord/seatcovers/mesh/original/stn/scno6_ed_stn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5440025"/>
          <a:ext cx="1214438" cy="12251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1214438</xdr:colOff>
      <xdr:row>21</xdr:row>
      <xdr:rowOff>1225107</xdr:rowOff>
    </xdr:to>
    <xdr:pic>
      <xdr:nvPicPr>
        <xdr:cNvPr id="58" name="Picture 22" descr="http://www.thecarcover.com/products/oxgord/seatcovers/mesh/original/bk/scno6_ed_bk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6649700"/>
          <a:ext cx="1214438" cy="12251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1190625</xdr:colOff>
      <xdr:row>22</xdr:row>
      <xdr:rowOff>1201085</xdr:rowOff>
    </xdr:to>
    <xdr:pic>
      <xdr:nvPicPr>
        <xdr:cNvPr id="59" name="Picture 23" descr="http://www.thecarcover.com/products/oxgord/seatcovers/mesh/original/tn-bk/scno6_ed_tn_bk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7878425"/>
          <a:ext cx="1190625" cy="12010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1190625</xdr:colOff>
      <xdr:row>23</xdr:row>
      <xdr:rowOff>1201085</xdr:rowOff>
    </xdr:to>
    <xdr:pic>
      <xdr:nvPicPr>
        <xdr:cNvPr id="60" name="Picture 24" descr="http://www.thecarcover.com/products/oxgord/seatcovers/mesh/original/bl/scno6_ed_bl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19107150"/>
          <a:ext cx="1190625" cy="12010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1238250</xdr:colOff>
      <xdr:row>25</xdr:row>
      <xdr:rowOff>9599</xdr:rowOff>
    </xdr:to>
    <xdr:pic>
      <xdr:nvPicPr>
        <xdr:cNvPr id="61" name="Picture 25" descr="http://www.thecarcover.com/products/oxgord/seatcovers/mesh/original/gn/scno6_ed_gn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20335875"/>
          <a:ext cx="1238250" cy="12383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1214438</xdr:colOff>
      <xdr:row>25</xdr:row>
      <xdr:rowOff>1221342</xdr:rowOff>
    </xdr:to>
    <xdr:pic>
      <xdr:nvPicPr>
        <xdr:cNvPr id="62" name="Picture 26" descr="http://www.thecarcover.com/products/oxgord/seatcovers/mesh/original/pk/scno6_ed_pk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21564600"/>
          <a:ext cx="1214438" cy="12213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1238250</xdr:colOff>
      <xdr:row>27</xdr:row>
      <xdr:rowOff>7039</xdr:rowOff>
    </xdr:to>
    <xdr:pic>
      <xdr:nvPicPr>
        <xdr:cNvPr id="63" name="Picture 27" descr="http://www.thecarcover.com/products/oxgord/seatcovers/mesh/original/pp/scno6_ed_pp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22793325"/>
          <a:ext cx="1238250" cy="12357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1238250</xdr:colOff>
      <xdr:row>28</xdr:row>
      <xdr:rowOff>7039</xdr:rowOff>
    </xdr:to>
    <xdr:pic>
      <xdr:nvPicPr>
        <xdr:cNvPr id="64" name="Picture 28" descr="http://www.thecarcover.com/products/oxgord/seatcovers/mesh/original/rd/scno6_ed_rd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24022050"/>
          <a:ext cx="1238250" cy="12357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1166813</xdr:colOff>
      <xdr:row>28</xdr:row>
      <xdr:rowOff>1173446</xdr:rowOff>
    </xdr:to>
    <xdr:pic>
      <xdr:nvPicPr>
        <xdr:cNvPr id="65" name="Picture 31" descr="http://www.thecarcover.com/products/oxgord/seatcovers/mesh/original/yw/scno6_ed_yw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25250775"/>
          <a:ext cx="1166813" cy="11734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1207572</xdr:colOff>
      <xdr:row>29</xdr:row>
      <xdr:rowOff>1214437</xdr:rowOff>
    </xdr:to>
    <xdr:pic>
      <xdr:nvPicPr>
        <xdr:cNvPr id="66" name="Picture 30" descr="http://www.thecarcover.com/products/oxgord/seatcovers/mesh/original/gr/scno6_ad_gr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26479500"/>
          <a:ext cx="1207572" cy="12144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1183895</xdr:colOff>
      <xdr:row>30</xdr:row>
      <xdr:rowOff>1190625</xdr:rowOff>
    </xdr:to>
    <xdr:pic>
      <xdr:nvPicPr>
        <xdr:cNvPr id="67" name="Picture 29" descr="http://www.thecarcover.com/products/oxgord/seatcovers/mesh/original/rgb/scno6_rgb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27708225"/>
          <a:ext cx="1183895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28575</xdr:rowOff>
    </xdr:from>
    <xdr:to>
      <xdr:col>0</xdr:col>
      <xdr:colOff>1262063</xdr:colOff>
      <xdr:row>33</xdr:row>
      <xdr:rowOff>1174598</xdr:rowOff>
    </xdr:to>
    <xdr:pic>
      <xdr:nvPicPr>
        <xdr:cNvPr id="68" name="Picture 67" descr="SCNO2-Ei-TN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29327475"/>
          <a:ext cx="1262063" cy="11460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1214438</xdr:colOff>
      <xdr:row>34</xdr:row>
      <xdr:rowOff>1225107</xdr:rowOff>
    </xdr:to>
    <xdr:pic>
      <xdr:nvPicPr>
        <xdr:cNvPr id="69" name="Picture 32" descr="http://www.thecarcover.com/products/oxgord/seatcovers/mesh/original/bk/scno2_ei_bk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30527625"/>
          <a:ext cx="1214438" cy="12251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1214438</xdr:colOff>
      <xdr:row>35</xdr:row>
      <xdr:rowOff>1225108</xdr:rowOff>
    </xdr:to>
    <xdr:pic>
      <xdr:nvPicPr>
        <xdr:cNvPr id="70" name="Picture 33" descr="http://www.thecarcover.com/products/oxgord/seatcovers/mesh/original/tn-bk/scno2_ei_tn_bk.jp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31756350"/>
          <a:ext cx="1214438" cy="12251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1214438</xdr:colOff>
      <xdr:row>36</xdr:row>
      <xdr:rowOff>1225107</xdr:rowOff>
    </xdr:to>
    <xdr:pic>
      <xdr:nvPicPr>
        <xdr:cNvPr id="71" name="Picture 34" descr="http://www.thecarcover.com/products/oxgord/seatcovers/mesh/original/bl/scno2_ei_bl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32985075"/>
          <a:ext cx="1214438" cy="12251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1214438</xdr:colOff>
      <xdr:row>37</xdr:row>
      <xdr:rowOff>1223852</xdr:rowOff>
    </xdr:to>
    <xdr:pic>
      <xdr:nvPicPr>
        <xdr:cNvPr id="72" name="Picture 35" descr="http://www.thecarcover.com/products/oxgord/seatcovers/mesh/original/gn/scno2_ei_gn.jp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0" y="34213800"/>
          <a:ext cx="1214438" cy="12238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1207572</xdr:colOff>
      <xdr:row>38</xdr:row>
      <xdr:rowOff>1214437</xdr:rowOff>
    </xdr:to>
    <xdr:pic>
      <xdr:nvPicPr>
        <xdr:cNvPr id="73" name="Picture 36" descr="http://www.thecarcover.com/products/oxgord/seatcovers/mesh/original/pk/scno2_ei_pk.jpg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0" y="35442525"/>
          <a:ext cx="1207572" cy="12144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1214438</xdr:colOff>
      <xdr:row>39</xdr:row>
      <xdr:rowOff>1217576</xdr:rowOff>
    </xdr:to>
    <xdr:pic>
      <xdr:nvPicPr>
        <xdr:cNvPr id="74" name="Picture 37" descr="http://www.thecarcover.com/products/oxgord/seatcovers/mesh/original/pp/scno2_ei_pp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0" y="36671250"/>
          <a:ext cx="1214438" cy="121757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1190010</xdr:colOff>
      <xdr:row>40</xdr:row>
      <xdr:rowOff>1190625</xdr:rowOff>
    </xdr:to>
    <xdr:pic>
      <xdr:nvPicPr>
        <xdr:cNvPr id="75" name="Picture 38" descr="http://www.thecarcover.com/products/oxgord/seatcovers/mesh/original/rd/scno2_ei_rd.jp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0" y="37899975"/>
          <a:ext cx="119001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1240173</xdr:colOff>
      <xdr:row>42</xdr:row>
      <xdr:rowOff>0</xdr:rowOff>
    </xdr:to>
    <xdr:pic>
      <xdr:nvPicPr>
        <xdr:cNvPr id="76" name="Picture 39" descr="http://www.thecarcover.com/products/oxgord/seatcovers/mesh/original/yw/scno2_ei_yw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0" y="39128700"/>
          <a:ext cx="1240173" cy="1228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1238250</xdr:colOff>
      <xdr:row>42</xdr:row>
      <xdr:rowOff>1224245</xdr:rowOff>
    </xdr:to>
    <xdr:pic>
      <xdr:nvPicPr>
        <xdr:cNvPr id="77" name="Picture 40" descr="http://www.thecarcover.com/products/oxgord/seatcovers/mesh/original/gr/scno2_ai_gr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0" y="40357425"/>
          <a:ext cx="1238250" cy="12242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161925</xdr:colOff>
      <xdr:row>43</xdr:row>
      <xdr:rowOff>1163343</xdr:rowOff>
    </xdr:to>
    <xdr:pic>
      <xdr:nvPicPr>
        <xdr:cNvPr id="78" name="Picture 23" descr="SCNO2-Bi-RD-BK-GR.jpg (650×508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0" y="41586150"/>
          <a:ext cx="1476375" cy="11633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19050</xdr:rowOff>
    </xdr:from>
    <xdr:to>
      <xdr:col>0</xdr:col>
      <xdr:colOff>1190625</xdr:colOff>
      <xdr:row>47</xdr:row>
      <xdr:rowOff>2757</xdr:rowOff>
    </xdr:to>
    <xdr:pic>
      <xdr:nvPicPr>
        <xdr:cNvPr id="79" name="Picture 1" descr="http://www.thecarcover.com/products/oxgord/seatcovers/mesh/original/stn/b8scno_stn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0" y="43195875"/>
          <a:ext cx="1190625" cy="118385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1166813</xdr:colOff>
      <xdr:row>47</xdr:row>
      <xdr:rowOff>1160386</xdr:rowOff>
    </xdr:to>
    <xdr:pic>
      <xdr:nvPicPr>
        <xdr:cNvPr id="80" name="Picture 2" descr="http://www.thecarcover.com/products/oxgord/seatcovers/mesh/original/bk/b8scno_bk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0" y="44376975"/>
          <a:ext cx="1166813" cy="11603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1166813</xdr:colOff>
      <xdr:row>48</xdr:row>
      <xdr:rowOff>1160180</xdr:rowOff>
    </xdr:to>
    <xdr:pic>
      <xdr:nvPicPr>
        <xdr:cNvPr id="83" name="Picture 3" descr="http://www.thecarcover.com/products/oxgord/seatcovers/mesh/original/tn-bk/b8scno_tn_bk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0" y="45577125"/>
          <a:ext cx="1166813" cy="11601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1149535</xdr:colOff>
      <xdr:row>49</xdr:row>
      <xdr:rowOff>1143000</xdr:rowOff>
    </xdr:to>
    <xdr:pic>
      <xdr:nvPicPr>
        <xdr:cNvPr id="84" name="Picture 4" descr="http://www.thecarcover.com/products/oxgord/seatcovers/mesh/original/bl/b8scno_bl.jp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0" y="46777275"/>
          <a:ext cx="1149535" cy="1143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1166813</xdr:colOff>
      <xdr:row>50</xdr:row>
      <xdr:rowOff>1162592</xdr:rowOff>
    </xdr:to>
    <xdr:pic>
      <xdr:nvPicPr>
        <xdr:cNvPr id="85" name="Picture 10" descr="http://www.thecarcover.com/products/oxgord/seatcovers/mesh/original/gn/b8scno_gn.jp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0" y="47977425"/>
          <a:ext cx="1166813" cy="11625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0</xdr:col>
      <xdr:colOff>1190625</xdr:colOff>
      <xdr:row>51</xdr:row>
      <xdr:rowOff>1188779</xdr:rowOff>
    </xdr:to>
    <xdr:pic>
      <xdr:nvPicPr>
        <xdr:cNvPr id="86" name="Picture 6" descr="http://www.thecarcover.com/products/oxgord/seatcovers/mesh/original/pk/b8scno_pk.jp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0" y="49177575"/>
          <a:ext cx="1190625" cy="118877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1166813</xdr:colOff>
      <xdr:row>52</xdr:row>
      <xdr:rowOff>1167416</xdr:rowOff>
    </xdr:to>
    <xdr:pic>
      <xdr:nvPicPr>
        <xdr:cNvPr id="87" name="Picture 7" descr="http://www.thecarcover.com/products/oxgord/seatcovers/mesh/original/pp/b8scno_pp.jpg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0" y="50377725"/>
          <a:ext cx="1166813" cy="116741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0</xdr:col>
      <xdr:colOff>1166813</xdr:colOff>
      <xdr:row>53</xdr:row>
      <xdr:rowOff>1169828</xdr:rowOff>
    </xdr:to>
    <xdr:pic>
      <xdr:nvPicPr>
        <xdr:cNvPr id="88" name="Picture 8" descr="http://www.thecarcover.com/products/oxgord/seatcovers/mesh/original/rd/b8scno_rd.jpg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0" y="51577875"/>
          <a:ext cx="1166813" cy="11698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1190625</xdr:colOff>
      <xdr:row>55</xdr:row>
      <xdr:rowOff>5537</xdr:rowOff>
    </xdr:to>
    <xdr:pic>
      <xdr:nvPicPr>
        <xdr:cNvPr id="89" name="Picture 9" descr="http://www.thecarcover.com/products/oxgord/seatcovers/mesh/original/yw/b8scno_yw.jpg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0" y="52778025"/>
          <a:ext cx="1190625" cy="12056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1166813</xdr:colOff>
      <xdr:row>55</xdr:row>
      <xdr:rowOff>1162592</xdr:rowOff>
    </xdr:to>
    <xdr:pic>
      <xdr:nvPicPr>
        <xdr:cNvPr id="90" name="Picture 5" descr="http://www.thecarcover.com/products/oxgord/seatcovers/mesh/original/gr/b8scno_ad_gr.jpg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0" y="53978175"/>
          <a:ext cx="1166813" cy="1162592"/>
        </a:xfrm>
        <a:prstGeom prst="rect">
          <a:avLst/>
        </a:prstGeom>
        <a:noFill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43543</xdr:colOff>
      <xdr:row>0</xdr:row>
      <xdr:rowOff>38101</xdr:rowOff>
    </xdr:from>
    <xdr:to>
      <xdr:col>0</xdr:col>
      <xdr:colOff>968750</xdr:colOff>
      <xdr:row>1</xdr:row>
      <xdr:rowOff>475420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43543" y="38101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12</xdr:row>
      <xdr:rowOff>19050</xdr:rowOff>
    </xdr:from>
    <xdr:to>
      <xdr:col>0</xdr:col>
      <xdr:colOff>1200073</xdr:colOff>
      <xdr:row>12</xdr:row>
      <xdr:rowOff>1219200</xdr:rowOff>
    </xdr:to>
    <xdr:pic>
      <xdr:nvPicPr>
        <xdr:cNvPr id="11266" name="Picture 2" descr="http://www.thecarcover.com/products/oxgord/seatcovers/mesh/v2/scfc_s41/bk/scfcs41b_b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" y="6905625"/>
          <a:ext cx="1200072" cy="1200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19050</xdr:rowOff>
    </xdr:from>
    <xdr:to>
      <xdr:col>0</xdr:col>
      <xdr:colOff>1254004</xdr:colOff>
      <xdr:row>19</xdr:row>
      <xdr:rowOff>4082</xdr:rowOff>
    </xdr:to>
    <xdr:pic>
      <xdr:nvPicPr>
        <xdr:cNvPr id="11267" name="Picture 3" descr="http://www.thecarcover.com/products/oxgord/seatcovers/mesh/v2/scfc_s41/bk/scfcs41c_bk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2353925"/>
          <a:ext cx="1254004" cy="125185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28575</xdr:rowOff>
    </xdr:from>
    <xdr:to>
      <xdr:col>0</xdr:col>
      <xdr:colOff>1210967</xdr:colOff>
      <xdr:row>6</xdr:row>
      <xdr:rowOff>1238250</xdr:rowOff>
    </xdr:to>
    <xdr:pic>
      <xdr:nvPicPr>
        <xdr:cNvPr id="7" name="Picture 1" descr="http://www.thecarcover.com/products/oxgord/seatcovers/mesh/v2/scfc_s41/bk/scfcs41a_bk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466850"/>
          <a:ext cx="1210967" cy="1209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47624</xdr:colOff>
      <xdr:row>7</xdr:row>
      <xdr:rowOff>19049</xdr:rowOff>
    </xdr:from>
    <xdr:to>
      <xdr:col>0</xdr:col>
      <xdr:colOff>1266825</xdr:colOff>
      <xdr:row>7</xdr:row>
      <xdr:rowOff>1238250</xdr:rowOff>
    </xdr:to>
    <xdr:pic>
      <xdr:nvPicPr>
        <xdr:cNvPr id="30721" name="img243827070" descr="http://www.thecarcover.com/products/oxgord/seatcovers/mesh/v2/scfc_s42/bl/scfcs42a_bl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47624" y="2724149"/>
          <a:ext cx="1219201" cy="12192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9</xdr:row>
      <xdr:rowOff>9524</xdr:rowOff>
    </xdr:from>
    <xdr:to>
      <xdr:col>0</xdr:col>
      <xdr:colOff>1295399</xdr:colOff>
      <xdr:row>10</xdr:row>
      <xdr:rowOff>28574</xdr:rowOff>
    </xdr:to>
    <xdr:pic>
      <xdr:nvPicPr>
        <xdr:cNvPr id="30722" name="img243827067" descr="http://www.thecarcover.com/products/oxgord/seatcovers/mesh/v2/scfc_s42/rd/scfcs42a_rd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9525" y="5248274"/>
          <a:ext cx="1285874" cy="1285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8</xdr:row>
      <xdr:rowOff>28575</xdr:rowOff>
    </xdr:from>
    <xdr:to>
      <xdr:col>0</xdr:col>
      <xdr:colOff>1219200</xdr:colOff>
      <xdr:row>8</xdr:row>
      <xdr:rowOff>1219200</xdr:rowOff>
    </xdr:to>
    <xdr:pic>
      <xdr:nvPicPr>
        <xdr:cNvPr id="30723" name="img243827061" descr="http://www.thecarcover.com/products/oxgord/seatcovers/mesh/v2/scfc_s42/gy/scfcs42a_gy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28575" y="4000500"/>
          <a:ext cx="1190625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1276350</xdr:colOff>
      <xdr:row>14</xdr:row>
      <xdr:rowOff>9525</xdr:rowOff>
    </xdr:to>
    <xdr:pic>
      <xdr:nvPicPr>
        <xdr:cNvPr id="30724" name="img251627975" descr="http://www.thecarcover.com/products/oxgord/seatcovers/mesh/v2/scfc_s42/bl/scfcs42b_bl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8153400"/>
          <a:ext cx="1276350" cy="12763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1247775</xdr:colOff>
      <xdr:row>14</xdr:row>
      <xdr:rowOff>1247775</xdr:rowOff>
    </xdr:to>
    <xdr:pic>
      <xdr:nvPicPr>
        <xdr:cNvPr id="30725" name="img251627944" descr="http://www.thecarcover.com/products/oxgord/seatcovers/mesh/v2/scfc_s42/gy/scfcs42b_gy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9420225"/>
          <a:ext cx="1247775" cy="12477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1257300</xdr:colOff>
      <xdr:row>15</xdr:row>
      <xdr:rowOff>1257300</xdr:rowOff>
    </xdr:to>
    <xdr:pic>
      <xdr:nvPicPr>
        <xdr:cNvPr id="30726" name="img251627961" descr="http://www.thecarcover.com/products/oxgord/seatcovers/mesh/v2/scfc_s42/rd/scfcs42b_rd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0687050"/>
          <a:ext cx="1257300" cy="1257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1266824</xdr:rowOff>
    </xdr:from>
    <xdr:to>
      <xdr:col>0</xdr:col>
      <xdr:colOff>1238250</xdr:colOff>
      <xdr:row>19</xdr:row>
      <xdr:rowOff>1238250</xdr:rowOff>
    </xdr:to>
    <xdr:pic>
      <xdr:nvPicPr>
        <xdr:cNvPr id="30727" name="img251627951" descr="http://www.thecarcover.com/products/oxgord/seatcovers/mesh/v2/scfc_s42/bl/scfcs42c_bl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3601699"/>
          <a:ext cx="1238250" cy="12382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1190625</xdr:colOff>
      <xdr:row>20</xdr:row>
      <xdr:rowOff>1190626</xdr:rowOff>
    </xdr:to>
    <xdr:pic>
      <xdr:nvPicPr>
        <xdr:cNvPr id="30728" name="img251627965" descr="http://www.thecarcover.com/products/oxgord/seatcovers/mesh/v2/scfc_s42/gy/scfcs42c_gy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4868525"/>
          <a:ext cx="1190625" cy="119062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1266824</xdr:rowOff>
    </xdr:from>
    <xdr:to>
      <xdr:col>0</xdr:col>
      <xdr:colOff>1190624</xdr:colOff>
      <xdr:row>21</xdr:row>
      <xdr:rowOff>1190624</xdr:rowOff>
    </xdr:to>
    <xdr:pic>
      <xdr:nvPicPr>
        <xdr:cNvPr id="30729" name="img251627940" descr="http://www.thecarcover.com/products/oxgord/seatcovers/mesh/v2/scfc_s42/rd/scfcs42c_rd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6135349"/>
          <a:ext cx="1190624" cy="1190625"/>
        </a:xfrm>
        <a:prstGeom prst="rect">
          <a:avLst/>
        </a:prstGeom>
        <a:noFill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43544</xdr:colOff>
      <xdr:row>0</xdr:row>
      <xdr:rowOff>38100</xdr:rowOff>
    </xdr:from>
    <xdr:to>
      <xdr:col>0</xdr:col>
      <xdr:colOff>968751</xdr:colOff>
      <xdr:row>1</xdr:row>
      <xdr:rowOff>475419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43544" y="38100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51955</xdr:colOff>
      <xdr:row>12</xdr:row>
      <xdr:rowOff>34636</xdr:rowOff>
    </xdr:from>
    <xdr:to>
      <xdr:col>0</xdr:col>
      <xdr:colOff>1218112</xdr:colOff>
      <xdr:row>12</xdr:row>
      <xdr:rowOff>1200150</xdr:rowOff>
    </xdr:to>
    <xdr:pic>
      <xdr:nvPicPr>
        <xdr:cNvPr id="13315" name="Picture 3" descr="http://www.thecarcover.com/products/oxgord/seatcovers/mesh/v2/scfc_s51/bk/scfc_s51B_b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1955" y="6940261"/>
          <a:ext cx="1166157" cy="11655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</xdr:colOff>
      <xdr:row>18</xdr:row>
      <xdr:rowOff>34637</xdr:rowOff>
    </xdr:from>
    <xdr:to>
      <xdr:col>0</xdr:col>
      <xdr:colOff>1190626</xdr:colOff>
      <xdr:row>18</xdr:row>
      <xdr:rowOff>1225478</xdr:rowOff>
    </xdr:to>
    <xdr:pic>
      <xdr:nvPicPr>
        <xdr:cNvPr id="13316" name="Picture 4" descr="http://www.thecarcover.com/products/oxgord/seatcovers/mesh/v2/scfc_s51/bk/scfc_s51c_bk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" y="12388562"/>
          <a:ext cx="1190624" cy="11908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6</xdr:row>
      <xdr:rowOff>9525</xdr:rowOff>
    </xdr:from>
    <xdr:to>
      <xdr:col>0</xdr:col>
      <xdr:colOff>1220460</xdr:colOff>
      <xdr:row>6</xdr:row>
      <xdr:rowOff>1228725</xdr:rowOff>
    </xdr:to>
    <xdr:pic>
      <xdr:nvPicPr>
        <xdr:cNvPr id="7" name="Picture 2" descr="http://www.thecarcover.com/products/oxgord/seatcovers/mesh/v2/scfc_s51/bk/scfc_s51a_bk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9525" y="1466850"/>
          <a:ext cx="1210935" cy="1219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1257300</xdr:colOff>
      <xdr:row>7</xdr:row>
      <xdr:rowOff>1257300</xdr:rowOff>
    </xdr:to>
    <xdr:pic>
      <xdr:nvPicPr>
        <xdr:cNvPr id="31745" name="img243827075" descr="http://www.thecarcover.com/products/oxgord/seatcovers/mesh/v2/scfc_s52/bl/scfc_s52a_bl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2724150"/>
          <a:ext cx="1257300" cy="1257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1257300</xdr:colOff>
      <xdr:row>9</xdr:row>
      <xdr:rowOff>1257300</xdr:rowOff>
    </xdr:to>
    <xdr:pic>
      <xdr:nvPicPr>
        <xdr:cNvPr id="31746" name="img243827073" descr="http://www.thecarcover.com/products/oxgord/seatcovers/mesh/v2/scfc_s52/rd/scfc_s52a_rd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257800"/>
          <a:ext cx="1257300" cy="1257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1257300</xdr:colOff>
      <xdr:row>8</xdr:row>
      <xdr:rowOff>1257300</xdr:rowOff>
    </xdr:to>
    <xdr:pic>
      <xdr:nvPicPr>
        <xdr:cNvPr id="31747" name="img243827066" descr="http://www.thecarcover.com/products/oxgord/seatcovers/mesh/v2/scfc_s52/gy/scfc_s52a_gy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3990975"/>
          <a:ext cx="1257300" cy="1257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1266824</xdr:rowOff>
    </xdr:from>
    <xdr:to>
      <xdr:col>0</xdr:col>
      <xdr:colOff>1162050</xdr:colOff>
      <xdr:row>13</xdr:row>
      <xdr:rowOff>1162050</xdr:rowOff>
    </xdr:to>
    <xdr:pic>
      <xdr:nvPicPr>
        <xdr:cNvPr id="31748" name="img251627942" descr="http://www.thecarcover.com/products/oxgord/seatcovers/mesh/v2/scfc_s52/bl/scfc_s52b_bl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8172449"/>
          <a:ext cx="1162050" cy="11620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1266824</xdr:rowOff>
    </xdr:from>
    <xdr:to>
      <xdr:col>0</xdr:col>
      <xdr:colOff>1162050</xdr:colOff>
      <xdr:row>14</xdr:row>
      <xdr:rowOff>1162050</xdr:rowOff>
    </xdr:to>
    <xdr:pic>
      <xdr:nvPicPr>
        <xdr:cNvPr id="31749" name="img251627953" descr="http://www.thecarcover.com/products/oxgord/seatcovers/mesh/v2/scfc_s52/gy/scfc_s52b_gy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9439274"/>
          <a:ext cx="1162050" cy="11620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1266824</xdr:rowOff>
    </xdr:from>
    <xdr:to>
      <xdr:col>0</xdr:col>
      <xdr:colOff>1162050</xdr:colOff>
      <xdr:row>15</xdr:row>
      <xdr:rowOff>1162050</xdr:rowOff>
    </xdr:to>
    <xdr:pic>
      <xdr:nvPicPr>
        <xdr:cNvPr id="31750" name="img251627966" descr="http://www.thecarcover.com/products/oxgord/seatcovers/mesh/v2/scfc_s52/rd/scfc_s52b_rd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0706099"/>
          <a:ext cx="1162050" cy="11620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1238250</xdr:colOff>
      <xdr:row>19</xdr:row>
      <xdr:rowOff>1238250</xdr:rowOff>
    </xdr:to>
    <xdr:pic>
      <xdr:nvPicPr>
        <xdr:cNvPr id="31751" name="img251627969" descr="http://www.thecarcover.com/products/oxgord/seatcovers/mesh/v2/scfc_s52/bl/scfc_s52c_bl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3620750"/>
          <a:ext cx="1238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1238250</xdr:colOff>
      <xdr:row>20</xdr:row>
      <xdr:rowOff>1238250</xdr:rowOff>
    </xdr:to>
    <xdr:pic>
      <xdr:nvPicPr>
        <xdr:cNvPr id="31752" name="img251627941" descr="http://www.thecarcover.com/products/oxgord/seatcovers/mesh/v2/scfc_s52/gy/scfc_s52c_gy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4887575"/>
          <a:ext cx="1238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1238250</xdr:colOff>
      <xdr:row>21</xdr:row>
      <xdr:rowOff>1238250</xdr:rowOff>
    </xdr:to>
    <xdr:pic>
      <xdr:nvPicPr>
        <xdr:cNvPr id="31753" name="img251627956" descr="http://www.thecarcover.com/products/oxgord/seatcovers/mesh/v2/scfc_s52/rd/scfc_s52c_rd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6154400"/>
          <a:ext cx="1238250" cy="1238250"/>
        </a:xfrm>
        <a:prstGeom prst="rect">
          <a:avLst/>
        </a:prstGeom>
        <a:noFill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43543</xdr:colOff>
      <xdr:row>0</xdr:row>
      <xdr:rowOff>47624</xdr:rowOff>
    </xdr:from>
    <xdr:to>
      <xdr:col>0</xdr:col>
      <xdr:colOff>968750</xdr:colOff>
      <xdr:row>2</xdr:row>
      <xdr:rowOff>18218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3543" y="47624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13608</xdr:rowOff>
    </xdr:from>
    <xdr:to>
      <xdr:col>0</xdr:col>
      <xdr:colOff>1224643</xdr:colOff>
      <xdr:row>6</xdr:row>
      <xdr:rowOff>1235108</xdr:rowOff>
    </xdr:to>
    <xdr:pic>
      <xdr:nvPicPr>
        <xdr:cNvPr id="14337" name="Picture 1" descr="http://www.thecarcover.com/products/oxgord/seatcovers/mesh/v2/scfc_s61e/scfc_s61e_b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592037"/>
          <a:ext cx="1224643" cy="122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1268539</xdr:colOff>
      <xdr:row>8</xdr:row>
      <xdr:rowOff>0</xdr:rowOff>
    </xdr:to>
    <xdr:pic>
      <xdr:nvPicPr>
        <xdr:cNvPr id="14338" name="Picture 2" descr="http://www.thecarcover.com/products/oxgord/seatcovers/mesh/v2/scfc_s61e/scfc_s61e_bl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843893"/>
          <a:ext cx="1268539" cy="12654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1268356</xdr:colOff>
      <xdr:row>9</xdr:row>
      <xdr:rowOff>0</xdr:rowOff>
    </xdr:to>
    <xdr:pic>
      <xdr:nvPicPr>
        <xdr:cNvPr id="14339" name="Picture 3" descr="http://www.thecarcover.com/products/oxgord/seatcovers/mesh/v2/scfc_s61e/scfc_s61e_gy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109357"/>
          <a:ext cx="1268356" cy="12654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9</xdr:row>
      <xdr:rowOff>1</xdr:rowOff>
    </xdr:from>
    <xdr:to>
      <xdr:col>0</xdr:col>
      <xdr:colOff>1238251</xdr:colOff>
      <xdr:row>9</xdr:row>
      <xdr:rowOff>1235603</xdr:rowOff>
    </xdr:to>
    <xdr:pic>
      <xdr:nvPicPr>
        <xdr:cNvPr id="14340" name="Picture 4" descr="http://www.thecarcover.com/products/oxgord/seatcovers/mesh/v2/scfc_s61e/scfc_s61e_rd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" y="5374822"/>
          <a:ext cx="1238250" cy="1235602"/>
        </a:xfrm>
        <a:prstGeom prst="rect">
          <a:avLst/>
        </a:prstGeom>
        <a:noFill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43542</xdr:colOff>
      <xdr:row>0</xdr:row>
      <xdr:rowOff>38100</xdr:rowOff>
    </xdr:from>
    <xdr:to>
      <xdr:col>0</xdr:col>
      <xdr:colOff>967086</xdr:colOff>
      <xdr:row>1</xdr:row>
      <xdr:rowOff>381000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3542" y="38100"/>
          <a:ext cx="923544" cy="914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34636</xdr:rowOff>
    </xdr:from>
    <xdr:to>
      <xdr:col>0</xdr:col>
      <xdr:colOff>1251857</xdr:colOff>
      <xdr:row>7</xdr:row>
      <xdr:rowOff>19586</xdr:rowOff>
    </xdr:to>
    <xdr:pic>
      <xdr:nvPicPr>
        <xdr:cNvPr id="15361" name="Picture 1" descr="http://www.thecarcover.com/products/oxgord/seatcovers/mesh/v2/scfc_s31/bk/scfc_s31a_b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72045"/>
          <a:ext cx="1251857" cy="12491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34636</xdr:rowOff>
    </xdr:from>
    <xdr:to>
      <xdr:col>0</xdr:col>
      <xdr:colOff>1316182</xdr:colOff>
      <xdr:row>13</xdr:row>
      <xdr:rowOff>83601</xdr:rowOff>
    </xdr:to>
    <xdr:pic>
      <xdr:nvPicPr>
        <xdr:cNvPr id="15362" name="Picture 2" descr="http://www.thecarcover.com/products/oxgord/seatcovers/mesh/v2/scfc_s31/bk/scfc_s31b_bk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6909954"/>
          <a:ext cx="1316182" cy="13131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34636</xdr:rowOff>
    </xdr:from>
    <xdr:to>
      <xdr:col>0</xdr:col>
      <xdr:colOff>1248725</xdr:colOff>
      <xdr:row>19</xdr:row>
      <xdr:rowOff>17317</xdr:rowOff>
    </xdr:to>
    <xdr:pic>
      <xdr:nvPicPr>
        <xdr:cNvPr id="15363" name="Picture 3" descr="http://www.thecarcover.com/products/oxgord/seatcovers/mesh/v2/scfc_s31/bk/scfc_s31c_bk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2347863"/>
          <a:ext cx="1248725" cy="12469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</xdr:rowOff>
    </xdr:from>
    <xdr:to>
      <xdr:col>0</xdr:col>
      <xdr:colOff>1246909</xdr:colOff>
      <xdr:row>7</xdr:row>
      <xdr:rowOff>1243397</xdr:rowOff>
    </xdr:to>
    <xdr:pic>
      <xdr:nvPicPr>
        <xdr:cNvPr id="15364" name="Picture 4" descr="http://www.thecarcover.com/products/oxgord/seatcovers/mesh/v2/scfc_s32/bl/scfc_s32a_bl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2701637"/>
          <a:ext cx="1246909" cy="124339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1</xdr:rowOff>
    </xdr:from>
    <xdr:to>
      <xdr:col>0</xdr:col>
      <xdr:colOff>1316182</xdr:colOff>
      <xdr:row>14</xdr:row>
      <xdr:rowOff>48501</xdr:rowOff>
    </xdr:to>
    <xdr:pic>
      <xdr:nvPicPr>
        <xdr:cNvPr id="15365" name="Picture 5" descr="http://www.thecarcover.com/products/oxgord/seatcovers/mesh/v2/scfc_s32/bl/scfc_s32b_bl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8139546"/>
          <a:ext cx="1316182" cy="13127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1266483</xdr:colOff>
      <xdr:row>20</xdr:row>
      <xdr:rowOff>0</xdr:rowOff>
    </xdr:to>
    <xdr:pic>
      <xdr:nvPicPr>
        <xdr:cNvPr id="15367" name="Picture 7" descr="http://www.thecarcover.com/products/oxgord/seatcovers/mesh/v2/scfc_s32/bl/scfc_s32c_bl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3577455"/>
          <a:ext cx="1266483" cy="126422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1232827</xdr:colOff>
      <xdr:row>8</xdr:row>
      <xdr:rowOff>1229591</xdr:rowOff>
    </xdr:to>
    <xdr:pic>
      <xdr:nvPicPr>
        <xdr:cNvPr id="15368" name="Picture 8" descr="http://www.thecarcover.com/products/oxgord/seatcovers/mesh/v2/scfc_s32/gy/scfc_s32a_gy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3965864"/>
          <a:ext cx="1232827" cy="122959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1229591</xdr:colOff>
      <xdr:row>14</xdr:row>
      <xdr:rowOff>1226364</xdr:rowOff>
    </xdr:to>
    <xdr:pic>
      <xdr:nvPicPr>
        <xdr:cNvPr id="15369" name="Picture 9" descr="http://www.thecarcover.com/products/oxgord/seatcovers/mesh/v2/scfc_s32/gy/scfc_s32b_gy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9403773"/>
          <a:ext cx="1229591" cy="12263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20</xdr:row>
      <xdr:rowOff>0</xdr:rowOff>
    </xdr:from>
    <xdr:to>
      <xdr:col>0</xdr:col>
      <xdr:colOff>1266127</xdr:colOff>
      <xdr:row>21</xdr:row>
      <xdr:rowOff>0</xdr:rowOff>
    </xdr:to>
    <xdr:pic>
      <xdr:nvPicPr>
        <xdr:cNvPr id="15370" name="Picture 10" descr="http://www.thecarcover.com/products/oxgord/seatcovers/mesh/v2/scfc_s32/gy/scfc_s32c_gy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" y="14841682"/>
          <a:ext cx="1266126" cy="126422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1194955</xdr:colOff>
      <xdr:row>9</xdr:row>
      <xdr:rowOff>1191819</xdr:rowOff>
    </xdr:to>
    <xdr:pic>
      <xdr:nvPicPr>
        <xdr:cNvPr id="15371" name="Picture 11" descr="http://www.thecarcover.com/products/oxgord/seatcovers/mesh/v2/scfc_s32/rd/scfc_s32a_rd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5230091"/>
          <a:ext cx="1194955" cy="11918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1229591</xdr:colOff>
      <xdr:row>15</xdr:row>
      <xdr:rowOff>1226709</xdr:rowOff>
    </xdr:to>
    <xdr:pic>
      <xdr:nvPicPr>
        <xdr:cNvPr id="15372" name="Picture 12" descr="http://www.thecarcover.com/products/oxgord/seatcovers/mesh/v2/scfc_s32/rd/scfc_s32b_rd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0668000"/>
          <a:ext cx="1229591" cy="12267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1265769</xdr:colOff>
      <xdr:row>22</xdr:row>
      <xdr:rowOff>0</xdr:rowOff>
    </xdr:to>
    <xdr:pic>
      <xdr:nvPicPr>
        <xdr:cNvPr id="15373" name="Picture 13" descr="http://www.thecarcover.com/products/oxgord/seatcovers/mesh/v2/scfc_s32/rd/scfc_s32c_rd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6105909"/>
          <a:ext cx="1265769" cy="1264227"/>
        </a:xfrm>
        <a:prstGeom prst="rect">
          <a:avLst/>
        </a:prstGeom>
        <a:noFill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123825</xdr:rowOff>
    </xdr:from>
    <xdr:to>
      <xdr:col>0</xdr:col>
      <xdr:colOff>1054717</xdr:colOff>
      <xdr:row>2</xdr:row>
      <xdr:rowOff>371475</xdr:rowOff>
    </xdr:to>
    <xdr:pic>
      <xdr:nvPicPr>
        <xdr:cNvPr id="27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23825"/>
          <a:ext cx="1054717" cy="10477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7</xdr:row>
      <xdr:rowOff>19050</xdr:rowOff>
    </xdr:from>
    <xdr:to>
      <xdr:col>0</xdr:col>
      <xdr:colOff>1396315</xdr:colOff>
      <xdr:row>7</xdr:row>
      <xdr:rowOff>1209675</xdr:rowOff>
    </xdr:to>
    <xdr:pic>
      <xdr:nvPicPr>
        <xdr:cNvPr id="25" name="Picture 24" descr="scno17_fd_hb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" y="2247900"/>
          <a:ext cx="1396314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4761</xdr:colOff>
      <xdr:row>8</xdr:row>
      <xdr:rowOff>1222343</xdr:rowOff>
    </xdr:to>
    <xdr:pic>
      <xdr:nvPicPr>
        <xdr:cNvPr id="26" name="Picture 25" descr="scno17_fd_hr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3457575"/>
          <a:ext cx="1433511" cy="12223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1428749</xdr:colOff>
      <xdr:row>10</xdr:row>
      <xdr:rowOff>8061</xdr:rowOff>
    </xdr:to>
    <xdr:pic>
      <xdr:nvPicPr>
        <xdr:cNvPr id="28" name="Picture 27" descr="scno17_fd_hgn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686300"/>
          <a:ext cx="1428749" cy="12367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1428749</xdr:colOff>
      <xdr:row>10</xdr:row>
      <xdr:rowOff>1198376</xdr:rowOff>
    </xdr:to>
    <xdr:pic>
      <xdr:nvPicPr>
        <xdr:cNvPr id="29" name="Picture 28" descr="scno17_fd_hgr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915025"/>
          <a:ext cx="1428749" cy="119837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1823</xdr:colOff>
      <xdr:row>11</xdr:row>
      <xdr:rowOff>1190625</xdr:rowOff>
    </xdr:to>
    <xdr:pic>
      <xdr:nvPicPr>
        <xdr:cNvPr id="30" name="Picture 29" descr="scno17_fd_hbg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7143750"/>
          <a:ext cx="1430573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28575</xdr:rowOff>
    </xdr:from>
    <xdr:to>
      <xdr:col>0</xdr:col>
      <xdr:colOff>1143000</xdr:colOff>
      <xdr:row>14</xdr:row>
      <xdr:rowOff>1160992</xdr:rowOff>
    </xdr:to>
    <xdr:pic>
      <xdr:nvPicPr>
        <xdr:cNvPr id="31" name="Picture 1" descr="http://www.thecarcover.com/products/oxgord/seatcovers/mesh/hawaii/bg/b8scno_fd_hw_bg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8477250"/>
          <a:ext cx="1143000" cy="113241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1153682</xdr:colOff>
      <xdr:row>15</xdr:row>
      <xdr:rowOff>1143000</xdr:rowOff>
    </xdr:to>
    <xdr:pic>
      <xdr:nvPicPr>
        <xdr:cNvPr id="32" name="Picture 2" descr="http://www.thecarcover.com/products/oxgord/seatcovers/mesh/hawaii/bl/b8scno_fd_hw_bl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9648825"/>
          <a:ext cx="1153682" cy="1143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1143000</xdr:colOff>
      <xdr:row>16</xdr:row>
      <xdr:rowOff>1134769</xdr:rowOff>
    </xdr:to>
    <xdr:pic>
      <xdr:nvPicPr>
        <xdr:cNvPr id="33" name="Picture 3" descr="http://www.thecarcover.com/products/oxgord/seatcovers/mesh/hawaii/gn/b8scno_fd_hw_gn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0848975"/>
          <a:ext cx="1143000" cy="11347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1166813</xdr:colOff>
      <xdr:row>17</xdr:row>
      <xdr:rowOff>1159610</xdr:rowOff>
    </xdr:to>
    <xdr:pic>
      <xdr:nvPicPr>
        <xdr:cNvPr id="34" name="Picture 4" descr="http://www.thecarcover.com/products/oxgord/seatcovers/mesh/hawaii/gr/b8scno_fd_hw_gr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2049125"/>
          <a:ext cx="1166813" cy="11596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1214438</xdr:colOff>
      <xdr:row>19</xdr:row>
      <xdr:rowOff>16316</xdr:rowOff>
    </xdr:to>
    <xdr:pic>
      <xdr:nvPicPr>
        <xdr:cNvPr id="35" name="Picture 5" descr="http://www.thecarcover.com/products/oxgord/seatcovers/mesh/hawaii/rd/b8scno_fd_hw_rd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3249275"/>
          <a:ext cx="1214438" cy="121646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19050</xdr:rowOff>
    </xdr:from>
    <xdr:to>
      <xdr:col>0</xdr:col>
      <xdr:colOff>1214438</xdr:colOff>
      <xdr:row>22</xdr:row>
      <xdr:rowOff>1019</xdr:rowOff>
    </xdr:to>
    <xdr:pic>
      <xdr:nvPicPr>
        <xdr:cNvPr id="36" name="Picture 1" descr="http://www.thecarcover.com/products/oxgord/seatcovers/mesh/grid/scfc_g1a_yw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4849475"/>
          <a:ext cx="1214438" cy="12106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1190625</xdr:colOff>
      <xdr:row>22</xdr:row>
      <xdr:rowOff>1184507</xdr:rowOff>
    </xdr:to>
    <xdr:pic>
      <xdr:nvPicPr>
        <xdr:cNvPr id="37" name="Picture 2" descr="http://www.thecarcover.com/products/oxgord/seatcovers/mesh/grid/scfc_g1a_bg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6059150"/>
          <a:ext cx="1190625" cy="11845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28575</xdr:rowOff>
    </xdr:from>
    <xdr:to>
      <xdr:col>0</xdr:col>
      <xdr:colOff>1247223</xdr:colOff>
      <xdr:row>26</xdr:row>
      <xdr:rowOff>28575</xdr:rowOff>
    </xdr:to>
    <xdr:pic>
      <xdr:nvPicPr>
        <xdr:cNvPr id="38" name="Picture 3" descr="http://www.thecarcover.com/products/oxgord/seatcovers/mesh/grid/scfc_g1b_yw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8002250"/>
          <a:ext cx="1247223" cy="1228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1273846</xdr:colOff>
      <xdr:row>27</xdr:row>
      <xdr:rowOff>23813</xdr:rowOff>
    </xdr:to>
    <xdr:pic>
      <xdr:nvPicPr>
        <xdr:cNvPr id="39" name="Picture 4" descr="http://www.thecarcover.com/products/oxgord/seatcovers/mesh/grid/scfc_g1b_bg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9202400"/>
          <a:ext cx="1273846" cy="12525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28575</xdr:rowOff>
    </xdr:from>
    <xdr:to>
      <xdr:col>0</xdr:col>
      <xdr:colOff>1262063</xdr:colOff>
      <xdr:row>30</xdr:row>
      <xdr:rowOff>44605</xdr:rowOff>
    </xdr:to>
    <xdr:pic>
      <xdr:nvPicPr>
        <xdr:cNvPr id="40" name="Picture 5" descr="http://www.thecarcover.com/products/oxgord/seatcovers/mesh/grid/scfc_g1c_yw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20535900"/>
          <a:ext cx="1262063" cy="12447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1214438</xdr:colOff>
      <xdr:row>30</xdr:row>
      <xdr:rowOff>1206949</xdr:rowOff>
    </xdr:to>
    <xdr:pic>
      <xdr:nvPicPr>
        <xdr:cNvPr id="41" name="Picture 6" descr="http://www.thecarcover.com/products/oxgord/seatcovers/mesh/grid/scfc_g1c_bg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22345650"/>
          <a:ext cx="1214438" cy="12069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19050</xdr:rowOff>
    </xdr:from>
    <xdr:to>
      <xdr:col>0</xdr:col>
      <xdr:colOff>1147718</xdr:colOff>
      <xdr:row>33</xdr:row>
      <xdr:rowOff>1162050</xdr:rowOff>
    </xdr:to>
    <xdr:pic>
      <xdr:nvPicPr>
        <xdr:cNvPr id="42" name="Picture 7" descr="http://www.thecarcover.com/products/oxgord/seatcovers/mesh/grid/scfc_g1d_yw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23364825"/>
          <a:ext cx="1147718" cy="1143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1190625</xdr:colOff>
      <xdr:row>34</xdr:row>
      <xdr:rowOff>1186954</xdr:rowOff>
    </xdr:to>
    <xdr:pic>
      <xdr:nvPicPr>
        <xdr:cNvPr id="43" name="Picture 8" descr="http://www.thecarcover.com/products/oxgord/seatcovers/mesh/grid/scfc_g1d_bg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25460325"/>
          <a:ext cx="1190625" cy="11869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19050</xdr:rowOff>
    </xdr:from>
    <xdr:to>
      <xdr:col>1</xdr:col>
      <xdr:colOff>3710</xdr:colOff>
      <xdr:row>38</xdr:row>
      <xdr:rowOff>4762</xdr:rowOff>
    </xdr:to>
    <xdr:pic>
      <xdr:nvPicPr>
        <xdr:cNvPr id="44" name="Picture 1" descr="http://www.thecarcover.com/products/oxgord/seatcovers/mesh/houndstooth/scfc_t1a_wh_01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26146125"/>
          <a:ext cx="1432460" cy="12144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1428749</xdr:colOff>
      <xdr:row>38</xdr:row>
      <xdr:rowOff>1201085</xdr:rowOff>
    </xdr:to>
    <xdr:pic>
      <xdr:nvPicPr>
        <xdr:cNvPr id="45" name="Picture 2" descr="http://www.thecarcover.com/products/oxgord/seatcovers/mesh/houndstooth/scfc_t1b_wh_01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28575000"/>
          <a:ext cx="1428749" cy="12010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4124</xdr:colOff>
      <xdr:row>39</xdr:row>
      <xdr:rowOff>1166812</xdr:rowOff>
    </xdr:to>
    <xdr:pic>
      <xdr:nvPicPr>
        <xdr:cNvPr id="46" name="Picture 3" descr="http://www.thecarcover.com/products/oxgord/seatcovers/mesh/houndstooth/scfc_t1c_wh_01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29803725"/>
          <a:ext cx="1432874" cy="11668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1133475</xdr:colOff>
      <xdr:row>40</xdr:row>
      <xdr:rowOff>1174105</xdr:rowOff>
    </xdr:to>
    <xdr:pic>
      <xdr:nvPicPr>
        <xdr:cNvPr id="48" name="Picture 4" descr="http://www.thecarcover.com/products/oxgord/seatcovers/mesh/houndstooth/scfc_t1d_wh_01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29813250"/>
          <a:ext cx="1133475" cy="11741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43</xdr:row>
      <xdr:rowOff>1</xdr:rowOff>
    </xdr:from>
    <xdr:to>
      <xdr:col>0</xdr:col>
      <xdr:colOff>1229591</xdr:colOff>
      <xdr:row>44</xdr:row>
      <xdr:rowOff>60</xdr:rowOff>
    </xdr:to>
    <xdr:pic>
      <xdr:nvPicPr>
        <xdr:cNvPr id="12289" name="Picture 1" descr="http://www.thecarcover.com/products/oxgord/seatcovers/mesh/rainbow/17pc/scmq17_zb_rb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31380546"/>
          <a:ext cx="1229591" cy="122878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1</xdr:rowOff>
    </xdr:from>
    <xdr:to>
      <xdr:col>0</xdr:col>
      <xdr:colOff>1229591</xdr:colOff>
      <xdr:row>44</xdr:row>
      <xdr:rowOff>1228670</xdr:rowOff>
    </xdr:to>
    <xdr:pic>
      <xdr:nvPicPr>
        <xdr:cNvPr id="12290" name="Picture 2" descr="http://www.thecarcover.com/products/oxgord/seatcovers/mesh/rainbow/17pc/scmq6_zb_rb_01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32610137"/>
          <a:ext cx="1229591" cy="12286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1</xdr:rowOff>
    </xdr:from>
    <xdr:to>
      <xdr:col>0</xdr:col>
      <xdr:colOff>1161406</xdr:colOff>
      <xdr:row>46</xdr:row>
      <xdr:rowOff>1160319</xdr:rowOff>
    </xdr:to>
    <xdr:pic>
      <xdr:nvPicPr>
        <xdr:cNvPr id="12291" name="Picture 3" descr="http://www.thecarcover.com/products/oxgord/seatcovers/mesh/rainbow/17pc/b8scmq_zbd_rb_01.jp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35069319"/>
          <a:ext cx="1161406" cy="1160318"/>
        </a:xfrm>
        <a:prstGeom prst="rect">
          <a:avLst/>
        </a:prstGeom>
        <a:noFill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291197</xdr:colOff>
      <xdr:row>0</xdr:row>
      <xdr:rowOff>47626</xdr:rowOff>
    </xdr:from>
    <xdr:to>
      <xdr:col>0</xdr:col>
      <xdr:colOff>1032035</xdr:colOff>
      <xdr:row>1</xdr:row>
      <xdr:rowOff>236221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291197" y="47626"/>
          <a:ext cx="740838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1238251</xdr:colOff>
      <xdr:row>6</xdr:row>
      <xdr:rowOff>1234367</xdr:rowOff>
    </xdr:to>
    <xdr:pic>
      <xdr:nvPicPr>
        <xdr:cNvPr id="12289" name="Picture 1" descr="http://www.thecarcover.com/products/oxgord/seatcovers/mesh/v2/scfc_s21/bk/scfc_s21a_b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" y="1415143"/>
          <a:ext cx="1238250" cy="123436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34636</xdr:rowOff>
    </xdr:from>
    <xdr:to>
      <xdr:col>0</xdr:col>
      <xdr:colOff>1284580</xdr:colOff>
      <xdr:row>13</xdr:row>
      <xdr:rowOff>51954</xdr:rowOff>
    </xdr:to>
    <xdr:pic>
      <xdr:nvPicPr>
        <xdr:cNvPr id="12290" name="Picture 2" descr="http://www.thecarcover.com/products/oxgord/seatcovers/mesh/v2/scfc_s21/bk/scfc_s21b_bk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6875318"/>
          <a:ext cx="1284580" cy="12815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34636</xdr:rowOff>
    </xdr:from>
    <xdr:to>
      <xdr:col>0</xdr:col>
      <xdr:colOff>1350818</xdr:colOff>
      <xdr:row>19</xdr:row>
      <xdr:rowOff>119140</xdr:rowOff>
    </xdr:to>
    <xdr:pic>
      <xdr:nvPicPr>
        <xdr:cNvPr id="12291" name="Picture 3" descr="http://www.thecarcover.com/products/oxgord/seatcovers/mesh/v2/scfc_s21/bk/scfc_s21c_bk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2313227"/>
          <a:ext cx="1350818" cy="134873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1238250</xdr:colOff>
      <xdr:row>9</xdr:row>
      <xdr:rowOff>1238250</xdr:rowOff>
    </xdr:to>
    <xdr:pic>
      <xdr:nvPicPr>
        <xdr:cNvPr id="32769" name="img243827074" descr="http://www.thecarcover.com/products/oxgord/seatcovers/mesh/v2/scfc_s22/rd/scfc_s22a_rd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210175"/>
          <a:ext cx="1238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1238250</xdr:colOff>
      <xdr:row>8</xdr:row>
      <xdr:rowOff>1238250</xdr:rowOff>
    </xdr:to>
    <xdr:pic>
      <xdr:nvPicPr>
        <xdr:cNvPr id="32770" name="img243827065" descr="http://www.thecarcover.com/products/oxgord/seatcovers/mesh/v2/scfc_s22/gy/scfc_s22a_gy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3943350"/>
          <a:ext cx="1238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1238250</xdr:colOff>
      <xdr:row>7</xdr:row>
      <xdr:rowOff>1238250</xdr:rowOff>
    </xdr:to>
    <xdr:pic>
      <xdr:nvPicPr>
        <xdr:cNvPr id="32771" name="img243827076" descr="http://www.thecarcover.com/products/oxgord/seatcovers/mesh/v2/scfc_s22/bl/scfc_s22a_bl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2676525"/>
          <a:ext cx="1238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1266824</xdr:rowOff>
    </xdr:from>
    <xdr:to>
      <xdr:col>0</xdr:col>
      <xdr:colOff>1266824</xdr:colOff>
      <xdr:row>13</xdr:row>
      <xdr:rowOff>1266824</xdr:rowOff>
    </xdr:to>
    <xdr:pic>
      <xdr:nvPicPr>
        <xdr:cNvPr id="32772" name="img251627990" descr="http://www.thecarcover.com/products/oxgord/seatcovers/mesh/v2/scfc_s22/bl/scfc_s22b_bl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8124824"/>
          <a:ext cx="1266824" cy="1266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1266824</xdr:rowOff>
    </xdr:from>
    <xdr:to>
      <xdr:col>0</xdr:col>
      <xdr:colOff>1266824</xdr:colOff>
      <xdr:row>14</xdr:row>
      <xdr:rowOff>1266824</xdr:rowOff>
    </xdr:to>
    <xdr:pic>
      <xdr:nvPicPr>
        <xdr:cNvPr id="32773" name="img251630459" descr="http://www.thecarcover.com/products/oxgord/seatcovers/mesh/v2/scfc_s22/gy/scfc_s22b_gy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9391649"/>
          <a:ext cx="1266824" cy="1266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1266824</xdr:rowOff>
    </xdr:from>
    <xdr:to>
      <xdr:col>0</xdr:col>
      <xdr:colOff>1266824</xdr:colOff>
      <xdr:row>15</xdr:row>
      <xdr:rowOff>1266824</xdr:rowOff>
    </xdr:to>
    <xdr:pic>
      <xdr:nvPicPr>
        <xdr:cNvPr id="32774" name="img251627986" descr="http://www.thecarcover.com/products/oxgord/seatcovers/mesh/v2/scfc_s22/rd/scfc_s22b_rd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0658474"/>
          <a:ext cx="1266824" cy="1266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1266824</xdr:rowOff>
    </xdr:from>
    <xdr:to>
      <xdr:col>0</xdr:col>
      <xdr:colOff>1285874</xdr:colOff>
      <xdr:row>20</xdr:row>
      <xdr:rowOff>19049</xdr:rowOff>
    </xdr:to>
    <xdr:pic>
      <xdr:nvPicPr>
        <xdr:cNvPr id="32775" name="img251627989" descr="http://www.thecarcover.com/products/oxgord/seatcovers/mesh/v2/scfc_s22/bl/scfc_s22c_bl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3573124"/>
          <a:ext cx="1285874" cy="1285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1266824</xdr:rowOff>
    </xdr:from>
    <xdr:to>
      <xdr:col>0</xdr:col>
      <xdr:colOff>1285874</xdr:colOff>
      <xdr:row>21</xdr:row>
      <xdr:rowOff>19049</xdr:rowOff>
    </xdr:to>
    <xdr:pic>
      <xdr:nvPicPr>
        <xdr:cNvPr id="32776" name="img251627978" descr="http://www.thecarcover.com/products/oxgord/seatcovers/mesh/v2/scfc_s22/gy/scfc_s22c_gy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4839949"/>
          <a:ext cx="1285874" cy="1285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1266824</xdr:rowOff>
    </xdr:from>
    <xdr:to>
      <xdr:col>0</xdr:col>
      <xdr:colOff>1285874</xdr:colOff>
      <xdr:row>22</xdr:row>
      <xdr:rowOff>19049</xdr:rowOff>
    </xdr:to>
    <xdr:pic>
      <xdr:nvPicPr>
        <xdr:cNvPr id="32777" name="img251627984" descr="http://www.thecarcover.com/products/oxgord/seatcovers/mesh/v2/scfc_s22/rd/scfc_s22c_rd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6106774"/>
          <a:ext cx="1285874" cy="1285875"/>
        </a:xfrm>
        <a:prstGeom prst="rect">
          <a:avLst/>
        </a:prstGeom>
        <a:noFill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291197</xdr:colOff>
      <xdr:row>0</xdr:row>
      <xdr:rowOff>47626</xdr:rowOff>
    </xdr:from>
    <xdr:to>
      <xdr:col>0</xdr:col>
      <xdr:colOff>1032035</xdr:colOff>
      <xdr:row>1</xdr:row>
      <xdr:rowOff>236221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291197" y="47626"/>
          <a:ext cx="740838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1238251</xdr:colOff>
      <xdr:row>6</xdr:row>
      <xdr:rowOff>1234367</xdr:rowOff>
    </xdr:to>
    <xdr:pic>
      <xdr:nvPicPr>
        <xdr:cNvPr id="3" name="Picture 1" descr="http://www.thecarcover.com/products/oxgord/seatcovers/mesh/v2/scfc_s21/bk/scfc_s21a_b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" y="1419225"/>
          <a:ext cx="1238250" cy="123436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34636</xdr:rowOff>
    </xdr:from>
    <xdr:to>
      <xdr:col>0</xdr:col>
      <xdr:colOff>1284580</xdr:colOff>
      <xdr:row>13</xdr:row>
      <xdr:rowOff>51954</xdr:rowOff>
    </xdr:to>
    <xdr:pic>
      <xdr:nvPicPr>
        <xdr:cNvPr id="4" name="Picture 2" descr="http://www.thecarcover.com/products/oxgord/seatcovers/mesh/v2/scfc_s21/bk/scfc_s21b_bk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6902161"/>
          <a:ext cx="1284580" cy="1284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1238250</xdr:colOff>
      <xdr:row>9</xdr:row>
      <xdr:rowOff>1238250</xdr:rowOff>
    </xdr:to>
    <xdr:pic>
      <xdr:nvPicPr>
        <xdr:cNvPr id="6" name="img243827074" descr="http://www.thecarcover.com/products/oxgord/seatcovers/mesh/v2/scfc_s22/rd/scfc_s22a_rd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5219700"/>
          <a:ext cx="1238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1238250</xdr:colOff>
      <xdr:row>8</xdr:row>
      <xdr:rowOff>1238250</xdr:rowOff>
    </xdr:to>
    <xdr:pic>
      <xdr:nvPicPr>
        <xdr:cNvPr id="7" name="img243827065" descr="http://www.thecarcover.com/products/oxgord/seatcovers/mesh/v2/scfc_s22/gy/scfc_s22a_gy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952875"/>
          <a:ext cx="1238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1238250</xdr:colOff>
      <xdr:row>7</xdr:row>
      <xdr:rowOff>1238250</xdr:rowOff>
    </xdr:to>
    <xdr:pic>
      <xdr:nvPicPr>
        <xdr:cNvPr id="8" name="img243827076" descr="http://www.thecarcover.com/products/oxgord/seatcovers/mesh/v2/scfc_s22/bl/scfc_s22a_bl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2686050"/>
          <a:ext cx="1238250" cy="1238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1266824</xdr:rowOff>
    </xdr:from>
    <xdr:to>
      <xdr:col>0</xdr:col>
      <xdr:colOff>1266824</xdr:colOff>
      <xdr:row>13</xdr:row>
      <xdr:rowOff>1266824</xdr:rowOff>
    </xdr:to>
    <xdr:pic>
      <xdr:nvPicPr>
        <xdr:cNvPr id="9" name="img251627990" descr="http://www.thecarcover.com/products/oxgord/seatcovers/mesh/v2/scfc_s22/bl/scfc_s22b_bl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8134349"/>
          <a:ext cx="1266824" cy="1266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1266824</xdr:rowOff>
    </xdr:from>
    <xdr:to>
      <xdr:col>0</xdr:col>
      <xdr:colOff>1266824</xdr:colOff>
      <xdr:row>14</xdr:row>
      <xdr:rowOff>1266824</xdr:rowOff>
    </xdr:to>
    <xdr:pic>
      <xdr:nvPicPr>
        <xdr:cNvPr id="10" name="img251630459" descr="http://www.thecarcover.com/products/oxgord/seatcovers/mesh/v2/scfc_s22/gy/scfc_s22b_gy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9401174"/>
          <a:ext cx="1266824" cy="12668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1266824</xdr:rowOff>
    </xdr:from>
    <xdr:to>
      <xdr:col>0</xdr:col>
      <xdr:colOff>1266824</xdr:colOff>
      <xdr:row>15</xdr:row>
      <xdr:rowOff>1266824</xdr:rowOff>
    </xdr:to>
    <xdr:pic>
      <xdr:nvPicPr>
        <xdr:cNvPr id="11" name="img251627986" descr="http://www.thecarcover.com/products/oxgord/seatcovers/mesh/v2/scfc_s22/rd/scfc_s22b_rd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0667999"/>
          <a:ext cx="1266824" cy="1266825"/>
        </a:xfrm>
        <a:prstGeom prst="rect">
          <a:avLst/>
        </a:prstGeom>
        <a:noFill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0</xdr:row>
      <xdr:rowOff>1</xdr:rowOff>
    </xdr:from>
    <xdr:to>
      <xdr:col>0</xdr:col>
      <xdr:colOff>1066800</xdr:colOff>
      <xdr:row>1</xdr:row>
      <xdr:rowOff>447676</xdr:rowOff>
    </xdr:to>
    <xdr:pic>
      <xdr:nvPicPr>
        <xdr:cNvPr id="4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5250" y="1"/>
          <a:ext cx="97155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1271155</xdr:colOff>
      <xdr:row>7</xdr:row>
      <xdr:rowOff>22503</xdr:rowOff>
    </xdr:to>
    <xdr:pic>
      <xdr:nvPicPr>
        <xdr:cNvPr id="7" name="Picture 40" descr="http://www.thecarcover.com/products/oxgord/seatcovers/mesh/guadalupe/scfp_g01a_00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647825"/>
          <a:ext cx="1271155" cy="12702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1271155</xdr:colOff>
      <xdr:row>8</xdr:row>
      <xdr:rowOff>3811</xdr:rowOff>
    </xdr:to>
    <xdr:pic>
      <xdr:nvPicPr>
        <xdr:cNvPr id="8" name="Picture 41" descr="http://www.thecarcover.com/products/oxgord/seatcovers/mesh/guadalupe/scfp_g01b_00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952750"/>
          <a:ext cx="1271155" cy="12706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1232478</xdr:colOff>
      <xdr:row>8</xdr:row>
      <xdr:rowOff>1229590</xdr:rowOff>
    </xdr:to>
    <xdr:pic>
      <xdr:nvPicPr>
        <xdr:cNvPr id="9" name="Picture 42" descr="http://www.thecarcover.com/products/oxgord/seatcovers/mesh/guadalupe/scfp_g01c_00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219575"/>
          <a:ext cx="1232478" cy="12295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1271155</xdr:colOff>
      <xdr:row>10</xdr:row>
      <xdr:rowOff>4525</xdr:rowOff>
    </xdr:to>
    <xdr:pic>
      <xdr:nvPicPr>
        <xdr:cNvPr id="10" name="Picture 43" descr="http://www.thecarcover.com/products/oxgord/seatcovers/mesh/guadalupe/scfp_g01d_00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486400"/>
          <a:ext cx="1271155" cy="1271350"/>
        </a:xfrm>
        <a:prstGeom prst="rect">
          <a:avLst/>
        </a:prstGeom>
        <a:noFill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209549</xdr:colOff>
      <xdr:row>0</xdr:row>
      <xdr:rowOff>19051</xdr:rowOff>
    </xdr:from>
    <xdr:to>
      <xdr:col>0</xdr:col>
      <xdr:colOff>1038224</xdr:colOff>
      <xdr:row>1</xdr:row>
      <xdr:rowOff>419100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09549" y="19051"/>
          <a:ext cx="828675" cy="9048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34636</xdr:rowOff>
    </xdr:from>
    <xdr:to>
      <xdr:col>0</xdr:col>
      <xdr:colOff>1212273</xdr:colOff>
      <xdr:row>6</xdr:row>
      <xdr:rowOff>1244182</xdr:rowOff>
    </xdr:to>
    <xdr:pic>
      <xdr:nvPicPr>
        <xdr:cNvPr id="19457" name="Picture 1" descr="http://www.thecarcover.com/products/oxgord/seatcovers/mesh/california/scno_17_CA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645227"/>
          <a:ext cx="1212273" cy="12095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1246909</xdr:colOff>
      <xdr:row>7</xdr:row>
      <xdr:rowOff>1244455</xdr:rowOff>
    </xdr:to>
    <xdr:pic>
      <xdr:nvPicPr>
        <xdr:cNvPr id="19458" name="Picture 2" descr="http://www.thecarcover.com/products/oxgord/seatcovers/mesh/california/scno_06_CA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874818"/>
          <a:ext cx="1246909" cy="12444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1229591</xdr:colOff>
      <xdr:row>8</xdr:row>
      <xdr:rowOff>1227517</xdr:rowOff>
    </xdr:to>
    <xdr:pic>
      <xdr:nvPicPr>
        <xdr:cNvPr id="19459" name="Picture 3" descr="http://www.thecarcover.com/products/oxgord/seatcovers/mesh/california/scno_02_CA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139045"/>
          <a:ext cx="1229591" cy="122751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1</xdr:rowOff>
    </xdr:from>
    <xdr:to>
      <xdr:col>0</xdr:col>
      <xdr:colOff>1264226</xdr:colOff>
      <xdr:row>9</xdr:row>
      <xdr:rowOff>1262451</xdr:rowOff>
    </xdr:to>
    <xdr:pic>
      <xdr:nvPicPr>
        <xdr:cNvPr id="19460" name="Picture 4" descr="http://www.thecarcover.com/products/oxgord/seatcovers/mesh/california/scno_08_CA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403274"/>
          <a:ext cx="1264226" cy="126245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24505</xdr:colOff>
      <xdr:row>0</xdr:row>
      <xdr:rowOff>28590</xdr:rowOff>
    </xdr:from>
    <xdr:to>
      <xdr:col>0</xdr:col>
      <xdr:colOff>949712</xdr:colOff>
      <xdr:row>1</xdr:row>
      <xdr:rowOff>465909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24505" y="28590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2085976</xdr:colOff>
      <xdr:row>9</xdr:row>
      <xdr:rowOff>243849</xdr:rowOff>
    </xdr:to>
    <xdr:pic>
      <xdr:nvPicPr>
        <xdr:cNvPr id="10" name="Picture 9" descr="atv-940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flipH="1">
          <a:off x="0" y="2047875"/>
          <a:ext cx="2085976" cy="14249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2120594</xdr:colOff>
      <xdr:row>15</xdr:row>
      <xdr:rowOff>285750</xdr:rowOff>
    </xdr:to>
    <xdr:pic>
      <xdr:nvPicPr>
        <xdr:cNvPr id="11" name="Picture 10" descr="atv-940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flipH="1">
          <a:off x="0" y="4762500"/>
          <a:ext cx="2120594" cy="1466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2093061</xdr:colOff>
      <xdr:row>21</xdr:row>
      <xdr:rowOff>266700</xdr:rowOff>
    </xdr:to>
    <xdr:pic>
      <xdr:nvPicPr>
        <xdr:cNvPr id="12" name="Picture 11" descr="atv-940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flipH="1">
          <a:off x="0" y="7477125"/>
          <a:ext cx="2093061" cy="1447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2105025</xdr:colOff>
      <xdr:row>27</xdr:row>
      <xdr:rowOff>274976</xdr:rowOff>
    </xdr:to>
    <xdr:pic>
      <xdr:nvPicPr>
        <xdr:cNvPr id="13" name="Picture 12" descr="atv-940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flipH="1">
          <a:off x="0" y="10191750"/>
          <a:ext cx="2105025" cy="1456076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30</xdr:row>
      <xdr:rowOff>190500</xdr:rowOff>
    </xdr:from>
    <xdr:to>
      <xdr:col>0</xdr:col>
      <xdr:colOff>2009774</xdr:colOff>
      <xdr:row>36</xdr:row>
      <xdr:rowOff>186094</xdr:rowOff>
    </xdr:to>
    <xdr:pic>
      <xdr:nvPicPr>
        <xdr:cNvPr id="14" name="Picture 13" descr="atvcovers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 flipH="1">
          <a:off x="28575" y="12515850"/>
          <a:ext cx="1981199" cy="196726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0</xdr:rowOff>
    </xdr:from>
    <xdr:to>
      <xdr:col>0</xdr:col>
      <xdr:colOff>942975</xdr:colOff>
      <xdr:row>1</xdr:row>
      <xdr:rowOff>427326</xdr:rowOff>
    </xdr:to>
    <xdr:pic>
      <xdr:nvPicPr>
        <xdr:cNvPr id="4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14300" y="0"/>
          <a:ext cx="828675" cy="9321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1</xdr:col>
      <xdr:colOff>0</xdr:colOff>
      <xdr:row>6</xdr:row>
      <xdr:rowOff>1196962</xdr:rowOff>
    </xdr:to>
    <xdr:pic>
      <xdr:nvPicPr>
        <xdr:cNvPr id="9" name="Picture 1" descr="http://www.thecarcover.com/products/oxgord/seatcovers/faux-leather/animal_pets/SCPS-B1B-WH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666875"/>
          <a:ext cx="1181100" cy="11779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9525</xdr:rowOff>
    </xdr:from>
    <xdr:to>
      <xdr:col>1</xdr:col>
      <xdr:colOff>54428</xdr:colOff>
      <xdr:row>8</xdr:row>
      <xdr:rowOff>12094</xdr:rowOff>
    </xdr:to>
    <xdr:pic>
      <xdr:nvPicPr>
        <xdr:cNvPr id="10" name="Picture 2" descr="http://www.thecarcover.com/products/oxgord/seatcovers/faux-leather/animal_pets/SCPS-C1B-WH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857500"/>
          <a:ext cx="1235528" cy="1231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13607</xdr:colOff>
      <xdr:row>8</xdr:row>
      <xdr:rowOff>1182272</xdr:rowOff>
    </xdr:to>
    <xdr:pic>
      <xdr:nvPicPr>
        <xdr:cNvPr id="11" name="Picture 3" descr="http://www.thecarcover.com/products/oxgord/seatcovers/faux-leather/animal_pets/SCPS-C2B-WH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381500"/>
          <a:ext cx="1194707" cy="11822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32913</xdr:colOff>
      <xdr:row>9</xdr:row>
      <xdr:rowOff>1197429</xdr:rowOff>
    </xdr:to>
    <xdr:pic>
      <xdr:nvPicPr>
        <xdr:cNvPr id="12" name="Picture 4" descr="http://www.thecarcover.com/products/oxgord/seatcovers/faux-leather/animal_pets/SCPS-D1B-BG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581650"/>
          <a:ext cx="1214013" cy="11974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23681</xdr:colOff>
      <xdr:row>10</xdr:row>
      <xdr:rowOff>1183822</xdr:rowOff>
    </xdr:to>
    <xdr:pic>
      <xdr:nvPicPr>
        <xdr:cNvPr id="13" name="Picture 5" descr="http://www.thecarcover.com/products/oxgord/seatcovers/faux-leather/animal_pets/SCPS-M1B-BG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6810375"/>
          <a:ext cx="1204781" cy="118382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28530</xdr:colOff>
      <xdr:row>11</xdr:row>
      <xdr:rowOff>1183821</xdr:rowOff>
    </xdr:to>
    <xdr:pic>
      <xdr:nvPicPr>
        <xdr:cNvPr id="14" name="Picture 6" descr="http://www.thecarcover.com/products/oxgord/seatcovers/faux-leather/animal_pets/SCPS-P1B-PK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8010525"/>
          <a:ext cx="1209630" cy="1183821"/>
        </a:xfrm>
        <a:prstGeom prst="rect">
          <a:avLst/>
        </a:prstGeom>
        <a:noFill/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179854</xdr:colOff>
      <xdr:row>0</xdr:row>
      <xdr:rowOff>0</xdr:rowOff>
    </xdr:from>
    <xdr:to>
      <xdr:col>0</xdr:col>
      <xdr:colOff>1120028</xdr:colOff>
      <xdr:row>1</xdr:row>
      <xdr:rowOff>427326</xdr:rowOff>
    </xdr:to>
    <xdr:pic>
      <xdr:nvPicPr>
        <xdr:cNvPr id="4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79854" y="0"/>
          <a:ext cx="940174" cy="9321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1118067</xdr:colOff>
      <xdr:row>6</xdr:row>
      <xdr:rowOff>1158648</xdr:rowOff>
    </xdr:to>
    <xdr:pic>
      <xdr:nvPicPr>
        <xdr:cNvPr id="47" name="Picture 1" descr="scpu17_ad_b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981200"/>
          <a:ext cx="1118067" cy="11395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1212537</xdr:colOff>
      <xdr:row>8</xdr:row>
      <xdr:rowOff>0</xdr:rowOff>
    </xdr:to>
    <xdr:pic>
      <xdr:nvPicPr>
        <xdr:cNvPr id="48" name="Picture 2" descr="scpu17_ad_bk_bl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3162300"/>
          <a:ext cx="1212537" cy="1228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1189198</xdr:colOff>
      <xdr:row>9</xdr:row>
      <xdr:rowOff>4763</xdr:rowOff>
    </xdr:to>
    <xdr:pic>
      <xdr:nvPicPr>
        <xdr:cNvPr id="49" name="Picture 3" descr="scpu17_ad_bk_gn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391025"/>
          <a:ext cx="1189198" cy="12049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1212537</xdr:colOff>
      <xdr:row>10</xdr:row>
      <xdr:rowOff>0</xdr:rowOff>
    </xdr:to>
    <xdr:pic>
      <xdr:nvPicPr>
        <xdr:cNvPr id="50" name="Picture 4" descr="scpu17_ad_bk_gr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591175"/>
          <a:ext cx="1212537" cy="1228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1165858</xdr:colOff>
      <xdr:row>11</xdr:row>
      <xdr:rowOff>0</xdr:rowOff>
    </xdr:to>
    <xdr:pic>
      <xdr:nvPicPr>
        <xdr:cNvPr id="51" name="Picture 5" descr="scpu17_ad_bk_p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6819900"/>
          <a:ext cx="1165858" cy="1200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1168180</xdr:colOff>
      <xdr:row>11</xdr:row>
      <xdr:rowOff>1190625</xdr:rowOff>
    </xdr:to>
    <xdr:pic>
      <xdr:nvPicPr>
        <xdr:cNvPr id="52" name="Picture 6" descr="scpu17_ad_bk_p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8020050"/>
          <a:ext cx="1168180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1147080</xdr:colOff>
      <xdr:row>12</xdr:row>
      <xdr:rowOff>1166813</xdr:rowOff>
    </xdr:to>
    <xdr:pic>
      <xdr:nvPicPr>
        <xdr:cNvPr id="53" name="Picture 7" descr="scpu17_ad_bk_rd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9248775"/>
          <a:ext cx="1147080" cy="11668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1141880</xdr:colOff>
      <xdr:row>13</xdr:row>
      <xdr:rowOff>1159213</xdr:rowOff>
    </xdr:to>
    <xdr:pic>
      <xdr:nvPicPr>
        <xdr:cNvPr id="54" name="Picture 8" descr="scpu17_ad_tn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0448925"/>
          <a:ext cx="1141880" cy="11592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1198730</xdr:colOff>
      <xdr:row>15</xdr:row>
      <xdr:rowOff>4763</xdr:rowOff>
    </xdr:to>
    <xdr:pic>
      <xdr:nvPicPr>
        <xdr:cNvPr id="55" name="Picture 9" descr="scpu17_ad_bk_tn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1677650"/>
          <a:ext cx="1198730" cy="12049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1189505</xdr:colOff>
      <xdr:row>15</xdr:row>
      <xdr:rowOff>1202688</xdr:rowOff>
    </xdr:to>
    <xdr:pic>
      <xdr:nvPicPr>
        <xdr:cNvPr id="56" name="Picture 10" descr="scpu17_ad_bk_yw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2877800"/>
          <a:ext cx="1189505" cy="12026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1213317</xdr:colOff>
      <xdr:row>16</xdr:row>
      <xdr:rowOff>1224280</xdr:rowOff>
    </xdr:to>
    <xdr:pic>
      <xdr:nvPicPr>
        <xdr:cNvPr id="57" name="Picture 11" descr="scpu17_ad_bk_wh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4106525"/>
          <a:ext cx="1213317" cy="1224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19050</xdr:rowOff>
    </xdr:from>
    <xdr:to>
      <xdr:col>0</xdr:col>
      <xdr:colOff>1158643</xdr:colOff>
      <xdr:row>19</xdr:row>
      <xdr:rowOff>1185863</xdr:rowOff>
    </xdr:to>
    <xdr:pic>
      <xdr:nvPicPr>
        <xdr:cNvPr id="58" name="Picture 12" descr="scpu6_ad_bk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5735300"/>
          <a:ext cx="1158643" cy="11668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1189505</xdr:colOff>
      <xdr:row>21</xdr:row>
      <xdr:rowOff>7238</xdr:rowOff>
    </xdr:to>
    <xdr:pic>
      <xdr:nvPicPr>
        <xdr:cNvPr id="59" name="Picture 13" descr="scpu6_ad_bk_bl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7221200"/>
          <a:ext cx="1189505" cy="12359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1213317</xdr:colOff>
      <xdr:row>22</xdr:row>
      <xdr:rowOff>31195</xdr:rowOff>
    </xdr:to>
    <xdr:pic>
      <xdr:nvPicPr>
        <xdr:cNvPr id="60" name="Picture 14" descr="scpu6_ad_bk_gn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8449925"/>
          <a:ext cx="1213317" cy="12313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1165692</xdr:colOff>
      <xdr:row>22</xdr:row>
      <xdr:rowOff>1173905</xdr:rowOff>
    </xdr:to>
    <xdr:pic>
      <xdr:nvPicPr>
        <xdr:cNvPr id="61" name="Picture 15" descr="scpu6_ad_bk_gr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19650075"/>
          <a:ext cx="1165692" cy="11739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1165692</xdr:colOff>
      <xdr:row>23</xdr:row>
      <xdr:rowOff>1173905</xdr:rowOff>
    </xdr:to>
    <xdr:pic>
      <xdr:nvPicPr>
        <xdr:cNvPr id="62" name="Picture 16" descr="scpu6_ad_bk_pk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20878800"/>
          <a:ext cx="1165692" cy="11739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1189505</xdr:colOff>
      <xdr:row>25</xdr:row>
      <xdr:rowOff>7238</xdr:rowOff>
    </xdr:to>
    <xdr:pic>
      <xdr:nvPicPr>
        <xdr:cNvPr id="63" name="Picture 17" descr="scpu6_ad_bk_pp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22078950"/>
          <a:ext cx="1189505" cy="12359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1213317</xdr:colOff>
      <xdr:row>26</xdr:row>
      <xdr:rowOff>31195</xdr:rowOff>
    </xdr:to>
    <xdr:pic>
      <xdr:nvPicPr>
        <xdr:cNvPr id="64" name="Picture 18" descr="scpu6_ad_bk_rd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23307675"/>
          <a:ext cx="1213317" cy="12313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1182311</xdr:colOff>
      <xdr:row>27</xdr:row>
      <xdr:rowOff>0</xdr:rowOff>
    </xdr:to>
    <xdr:pic>
      <xdr:nvPicPr>
        <xdr:cNvPr id="65" name="Picture 19" descr="scpu6_ad_tan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24507825"/>
          <a:ext cx="1182311" cy="1228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1189505</xdr:colOff>
      <xdr:row>28</xdr:row>
      <xdr:rowOff>7238</xdr:rowOff>
    </xdr:to>
    <xdr:pic>
      <xdr:nvPicPr>
        <xdr:cNvPr id="66" name="Picture 20" descr="scpu6_ad_bk_tn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25736550"/>
          <a:ext cx="1189505" cy="12073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1182311</xdr:colOff>
      <xdr:row>29</xdr:row>
      <xdr:rowOff>0</xdr:rowOff>
    </xdr:to>
    <xdr:pic>
      <xdr:nvPicPr>
        <xdr:cNvPr id="67" name="Picture 21" descr="scpu6_ad_bk_yw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26936700"/>
          <a:ext cx="1182311" cy="1228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47625</xdr:colOff>
      <xdr:row>29</xdr:row>
      <xdr:rowOff>19050</xdr:rowOff>
    </xdr:from>
    <xdr:to>
      <xdr:col>0</xdr:col>
      <xdr:colOff>1206268</xdr:colOff>
      <xdr:row>29</xdr:row>
      <xdr:rowOff>1185863</xdr:rowOff>
    </xdr:to>
    <xdr:pic>
      <xdr:nvPicPr>
        <xdr:cNvPr id="68" name="Picture 22" descr="scpu6_ad_bk_wh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47625" y="28184475"/>
          <a:ext cx="1158643" cy="11668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39</xdr:row>
      <xdr:rowOff>0</xdr:rowOff>
    </xdr:from>
    <xdr:to>
      <xdr:col>0</xdr:col>
      <xdr:colOff>1214439</xdr:colOff>
      <xdr:row>39</xdr:row>
      <xdr:rowOff>1212557</xdr:rowOff>
    </xdr:to>
    <xdr:pic>
      <xdr:nvPicPr>
        <xdr:cNvPr id="18433" name="Picture 1" descr="http://www.thecarcover.com/products/oxgord/seatcovers/faux-leather/bg/scpu_s1c_bg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1" y="37576125"/>
          <a:ext cx="1214438" cy="121255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32</xdr:row>
      <xdr:rowOff>0</xdr:rowOff>
    </xdr:from>
    <xdr:to>
      <xdr:col>0</xdr:col>
      <xdr:colOff>1190625</xdr:colOff>
      <xdr:row>32</xdr:row>
      <xdr:rowOff>1190009</xdr:rowOff>
    </xdr:to>
    <xdr:pic>
      <xdr:nvPicPr>
        <xdr:cNvPr id="18437" name="Picture 5" descr="http://www.thecarcover.com/products/oxgord/seatcovers/faux-leather/bk/scpu_s1c_bk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1" y="29098875"/>
          <a:ext cx="1190624" cy="11900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33</xdr:row>
      <xdr:rowOff>0</xdr:rowOff>
    </xdr:from>
    <xdr:to>
      <xdr:col>0</xdr:col>
      <xdr:colOff>1212561</xdr:colOff>
      <xdr:row>33</xdr:row>
      <xdr:rowOff>1214438</xdr:rowOff>
    </xdr:to>
    <xdr:pic>
      <xdr:nvPicPr>
        <xdr:cNvPr id="18438" name="Picture 6" descr="http://www.thecarcover.com/products/oxgord/seatcovers/faux-leather/bl/scpu_s2c_bl.jp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1" y="30289500"/>
          <a:ext cx="1212560" cy="12144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-1</xdr:rowOff>
    </xdr:from>
    <xdr:to>
      <xdr:col>1</xdr:col>
      <xdr:colOff>0</xdr:colOff>
      <xdr:row>35</xdr:row>
      <xdr:rowOff>46985</xdr:rowOff>
    </xdr:to>
    <xdr:pic>
      <xdr:nvPicPr>
        <xdr:cNvPr id="18439" name="Picture 7" descr="http://www.thecarcover.com/products/oxgord/seatcovers/faux-leather/gn/scpu_s2c_gn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31527749"/>
          <a:ext cx="1238250" cy="123761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1190625</xdr:colOff>
      <xdr:row>35</xdr:row>
      <xdr:rowOff>1192469</xdr:rowOff>
    </xdr:to>
    <xdr:pic>
      <xdr:nvPicPr>
        <xdr:cNvPr id="18440" name="Picture 8" descr="http://www.thecarcover.com/products/oxgord/seatcovers/faux-leather/gy/scpu_s2c_gy.jp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0" y="32718375"/>
          <a:ext cx="1190625" cy="11924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36</xdr:row>
      <xdr:rowOff>0</xdr:rowOff>
    </xdr:from>
    <xdr:to>
      <xdr:col>1</xdr:col>
      <xdr:colOff>1</xdr:colOff>
      <xdr:row>37</xdr:row>
      <xdr:rowOff>48264</xdr:rowOff>
    </xdr:to>
    <xdr:pic>
      <xdr:nvPicPr>
        <xdr:cNvPr id="18441" name="Picture 9" descr="http://www.thecarcover.com/products/oxgord/seatcovers/faux-leather/pk/scpu_s2c_pk.jpg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1" y="33956625"/>
          <a:ext cx="1238250" cy="12388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37</xdr:row>
      <xdr:rowOff>1</xdr:rowOff>
    </xdr:from>
    <xdr:to>
      <xdr:col>0</xdr:col>
      <xdr:colOff>1143001</xdr:colOff>
      <xdr:row>37</xdr:row>
      <xdr:rowOff>1143591</xdr:rowOff>
    </xdr:to>
    <xdr:pic>
      <xdr:nvPicPr>
        <xdr:cNvPr id="18442" name="Picture 10" descr="http://www.thecarcover.com/products/oxgord/seatcovers/faux-leather/pp/scpu_s2c_pp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1" y="35147251"/>
          <a:ext cx="1143000" cy="11435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38</xdr:row>
      <xdr:rowOff>1</xdr:rowOff>
    </xdr:from>
    <xdr:to>
      <xdr:col>0</xdr:col>
      <xdr:colOff>1216323</xdr:colOff>
      <xdr:row>39</xdr:row>
      <xdr:rowOff>23814</xdr:rowOff>
    </xdr:to>
    <xdr:pic>
      <xdr:nvPicPr>
        <xdr:cNvPr id="18443" name="Picture 11" descr="http://www.thecarcover.com/products/oxgord/seatcovers/faux-leather/rd/scpu_s2c_rd.jp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1" y="36385501"/>
          <a:ext cx="1216322" cy="12144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1</xdr:rowOff>
    </xdr:from>
    <xdr:to>
      <xdr:col>0</xdr:col>
      <xdr:colOff>1218843</xdr:colOff>
      <xdr:row>41</xdr:row>
      <xdr:rowOff>23814</xdr:rowOff>
    </xdr:to>
    <xdr:pic>
      <xdr:nvPicPr>
        <xdr:cNvPr id="18444" name="Picture 12" descr="http://www.thecarcover.com/products/oxgord/seatcovers/faux-leather/bg_bk/scpu_s2c_bg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0" y="38814376"/>
          <a:ext cx="1218843" cy="12144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1194955</xdr:colOff>
      <xdr:row>45</xdr:row>
      <xdr:rowOff>1188351</xdr:rowOff>
    </xdr:to>
    <xdr:pic>
      <xdr:nvPicPr>
        <xdr:cNvPr id="18448" name="Picture 16" descr="http://www.thecarcover.com/products/oxgord/seatcovers/faux-leather/bg/scpu_s1d_bg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0" y="42723955"/>
          <a:ext cx="1194955" cy="11883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48</xdr:row>
      <xdr:rowOff>0</xdr:rowOff>
    </xdr:from>
    <xdr:to>
      <xdr:col>0</xdr:col>
      <xdr:colOff>1236425</xdr:colOff>
      <xdr:row>49</xdr:row>
      <xdr:rowOff>34636</xdr:rowOff>
    </xdr:to>
    <xdr:pic>
      <xdr:nvPicPr>
        <xdr:cNvPr id="18451" name="Picture 19" descr="http://www.thecarcover.com/products/oxgord/seatcovers/faux-leather/bl/scpu_s2d_bl.jp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1" y="46308818"/>
          <a:ext cx="1236424" cy="122959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49</xdr:row>
      <xdr:rowOff>1</xdr:rowOff>
    </xdr:from>
    <xdr:to>
      <xdr:col>0</xdr:col>
      <xdr:colOff>1160319</xdr:colOff>
      <xdr:row>49</xdr:row>
      <xdr:rowOff>1153255</xdr:rowOff>
    </xdr:to>
    <xdr:pic>
      <xdr:nvPicPr>
        <xdr:cNvPr id="18452" name="Picture 20" descr="http://www.thecarcover.com/products/oxgord/seatcovers/faux-leather/gn/scpu_s2d_gn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1" y="47503774"/>
          <a:ext cx="1160318" cy="11532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50</xdr:row>
      <xdr:rowOff>0</xdr:rowOff>
    </xdr:from>
    <xdr:to>
      <xdr:col>0</xdr:col>
      <xdr:colOff>1177637</xdr:colOff>
      <xdr:row>50</xdr:row>
      <xdr:rowOff>1169804</xdr:rowOff>
    </xdr:to>
    <xdr:pic>
      <xdr:nvPicPr>
        <xdr:cNvPr id="18453" name="Picture 21" descr="http://www.thecarcover.com/products/oxgord/seatcovers/faux-leather/gy/scpu_s2d_gy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1" y="48698727"/>
          <a:ext cx="1177636" cy="11698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0</xdr:colOff>
      <xdr:row>52</xdr:row>
      <xdr:rowOff>42962</xdr:rowOff>
    </xdr:to>
    <xdr:pic>
      <xdr:nvPicPr>
        <xdr:cNvPr id="18454" name="Picture 22" descr="http://www.thecarcover.com/products/oxgord/seatcovers/faux-leather/pk/scpu_s2d_pk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0" y="49893682"/>
          <a:ext cx="1246909" cy="123791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52</xdr:row>
      <xdr:rowOff>0</xdr:rowOff>
    </xdr:from>
    <xdr:to>
      <xdr:col>0</xdr:col>
      <xdr:colOff>1186865</xdr:colOff>
      <xdr:row>52</xdr:row>
      <xdr:rowOff>1177637</xdr:rowOff>
    </xdr:to>
    <xdr:pic>
      <xdr:nvPicPr>
        <xdr:cNvPr id="18455" name="Picture 23" descr="http://www.thecarcover.com/products/oxgord/seatcovers/faux-leather/pp/scpu_s2d_pp.jp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1" y="51088636"/>
          <a:ext cx="1186864" cy="11776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53</xdr:row>
      <xdr:rowOff>0</xdr:rowOff>
    </xdr:from>
    <xdr:to>
      <xdr:col>1</xdr:col>
      <xdr:colOff>10246</xdr:colOff>
      <xdr:row>54</xdr:row>
      <xdr:rowOff>51955</xdr:rowOff>
    </xdr:to>
    <xdr:pic>
      <xdr:nvPicPr>
        <xdr:cNvPr id="18456" name="Picture 24" descr="http://www.thecarcover.com/products/oxgord/seatcovers/faux-leather/rd/scpu_s2d_rd.jp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1" y="52283591"/>
          <a:ext cx="1257154" cy="12469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55</xdr:row>
      <xdr:rowOff>41092</xdr:rowOff>
    </xdr:to>
    <xdr:pic>
      <xdr:nvPicPr>
        <xdr:cNvPr id="18457" name="Picture 25" descr="http://www.thecarcover.com/products/oxgord/seatcovers/faux-leather/wh/scpu_s2d_wh.jp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0" y="53478545"/>
          <a:ext cx="1246909" cy="12360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1229591</xdr:colOff>
      <xdr:row>56</xdr:row>
      <xdr:rowOff>23234</xdr:rowOff>
    </xdr:to>
    <xdr:pic>
      <xdr:nvPicPr>
        <xdr:cNvPr id="18458" name="Picture 26" descr="http://www.thecarcover.com/products/oxgord/seatcovers/faux-leather/yw/scpu_s2d_yw.jpg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0" y="54673500"/>
          <a:ext cx="1229591" cy="12181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1212273</xdr:colOff>
      <xdr:row>41</xdr:row>
      <xdr:rowOff>1212018</xdr:rowOff>
    </xdr:to>
    <xdr:pic>
      <xdr:nvPicPr>
        <xdr:cNvPr id="70" name="Picture 15" descr="http://www.thecarcover.com/products/oxgord/seatcovers/faux-leather/yw/scpu_s2c_yw.jpg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0" y="40005000"/>
          <a:ext cx="1212273" cy="12120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1214438</xdr:colOff>
      <xdr:row>43</xdr:row>
      <xdr:rowOff>9899</xdr:rowOff>
    </xdr:to>
    <xdr:pic>
      <xdr:nvPicPr>
        <xdr:cNvPr id="71" name="Picture 14" descr="http://www.thecarcover.com/products/oxgord/seatcovers/faux-leather/wh/scpu_s2c_wh.jpg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0" y="41233725"/>
          <a:ext cx="1214438" cy="12100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1219009</xdr:colOff>
      <xdr:row>47</xdr:row>
      <xdr:rowOff>17318</xdr:rowOff>
    </xdr:to>
    <xdr:pic>
      <xdr:nvPicPr>
        <xdr:cNvPr id="72" name="Picture 18" descr="http://www.thecarcover.com/products/oxgord/seatcovers/faux-leather/bk/scpu_s1d_bk.jpg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0" y="44005500"/>
          <a:ext cx="1219009" cy="121746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24343</xdr:colOff>
      <xdr:row>48</xdr:row>
      <xdr:rowOff>69272</xdr:rowOff>
    </xdr:to>
    <xdr:pic>
      <xdr:nvPicPr>
        <xdr:cNvPr id="73" name="Picture 17" descr="http://www.thecarcover.com/products/oxgord/seatcovers/faux-leather/bg_bk/scpu_s2d_bg.jpg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0" y="45205650"/>
          <a:ext cx="1272118" cy="1269422"/>
        </a:xfrm>
        <a:prstGeom prst="rect">
          <a:avLst/>
        </a:prstGeom>
        <a:noFill/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0</xdr:row>
      <xdr:rowOff>1</xdr:rowOff>
    </xdr:from>
    <xdr:to>
      <xdr:col>0</xdr:col>
      <xdr:colOff>1066800</xdr:colOff>
      <xdr:row>2</xdr:row>
      <xdr:rowOff>0</xdr:rowOff>
    </xdr:to>
    <xdr:pic>
      <xdr:nvPicPr>
        <xdr:cNvPr id="91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52400" y="1"/>
          <a:ext cx="914400" cy="8477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1</xdr:col>
      <xdr:colOff>29441</xdr:colOff>
      <xdr:row>7</xdr:row>
      <xdr:rowOff>22861</xdr:rowOff>
    </xdr:to>
    <xdr:pic>
      <xdr:nvPicPr>
        <xdr:cNvPr id="27" name="Picture 1" descr="scmq17_lpd_og_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543050"/>
          <a:ext cx="1229591" cy="133731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12122</xdr:colOff>
      <xdr:row>7</xdr:row>
      <xdr:rowOff>1217139</xdr:rowOff>
    </xdr:to>
    <xdr:pic>
      <xdr:nvPicPr>
        <xdr:cNvPr id="28" name="Picture 2" descr="scmq17_lpd_gr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857500"/>
          <a:ext cx="1212272" cy="121713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1177636</xdr:colOff>
      <xdr:row>8</xdr:row>
      <xdr:rowOff>1181286</xdr:rowOff>
    </xdr:to>
    <xdr:pic>
      <xdr:nvPicPr>
        <xdr:cNvPr id="29" name="Picture 2" descr="scmq17_lpd_pk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191000"/>
          <a:ext cx="1177636" cy="11812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12123</xdr:colOff>
      <xdr:row>9</xdr:row>
      <xdr:rowOff>1216030</xdr:rowOff>
    </xdr:to>
    <xdr:pic>
      <xdr:nvPicPr>
        <xdr:cNvPr id="30" name="Picture 3" descr="scmq17_lpd_pp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524500"/>
          <a:ext cx="1212273" cy="12160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12122</xdr:colOff>
      <xdr:row>10</xdr:row>
      <xdr:rowOff>1216029</xdr:rowOff>
    </xdr:to>
    <xdr:pic>
      <xdr:nvPicPr>
        <xdr:cNvPr id="31" name="Picture 4" descr="scmq17_lpd_rd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6858000"/>
          <a:ext cx="1212272" cy="12160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25642</xdr:colOff>
      <xdr:row>12</xdr:row>
      <xdr:rowOff>0</xdr:rowOff>
    </xdr:to>
    <xdr:pic>
      <xdr:nvPicPr>
        <xdr:cNvPr id="32" name="Picture 5" descr="scmq17_lpd_sw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8191500"/>
          <a:ext cx="1225792" cy="1333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38100</xdr:rowOff>
    </xdr:from>
    <xdr:to>
      <xdr:col>1</xdr:col>
      <xdr:colOff>12122</xdr:colOff>
      <xdr:row>14</xdr:row>
      <xdr:rowOff>1254243</xdr:rowOff>
    </xdr:to>
    <xdr:pic>
      <xdr:nvPicPr>
        <xdr:cNvPr id="33" name="Picture 1" descr="scmq06_lpd_gr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9963150"/>
          <a:ext cx="1212272" cy="1216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43924</xdr:colOff>
      <xdr:row>16</xdr:row>
      <xdr:rowOff>17318</xdr:rowOff>
    </xdr:to>
    <xdr:pic>
      <xdr:nvPicPr>
        <xdr:cNvPr id="34" name="Picture 6" descr="scmq06_lpd_og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1258550"/>
          <a:ext cx="1244074" cy="13508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46759</xdr:colOff>
      <xdr:row>17</xdr:row>
      <xdr:rowOff>20160</xdr:rowOff>
    </xdr:to>
    <xdr:pic>
      <xdr:nvPicPr>
        <xdr:cNvPr id="35" name="Picture 7" descr="scmq06_lpd_pk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2592050"/>
          <a:ext cx="1246909" cy="1353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46759</xdr:colOff>
      <xdr:row>18</xdr:row>
      <xdr:rowOff>20160</xdr:rowOff>
    </xdr:to>
    <xdr:pic>
      <xdr:nvPicPr>
        <xdr:cNvPr id="36" name="Picture 8" descr="scmq06_lpd_pp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3925550"/>
          <a:ext cx="1246909" cy="1353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43924</xdr:colOff>
      <xdr:row>19</xdr:row>
      <xdr:rowOff>17318</xdr:rowOff>
    </xdr:to>
    <xdr:pic>
      <xdr:nvPicPr>
        <xdr:cNvPr id="37" name="Picture 9" descr="scmq06_lpd_rd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5259050"/>
          <a:ext cx="1244074" cy="13508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1194954</xdr:colOff>
      <xdr:row>19</xdr:row>
      <xdr:rowOff>1197677</xdr:rowOff>
    </xdr:to>
    <xdr:pic>
      <xdr:nvPicPr>
        <xdr:cNvPr id="38" name="Picture 10" descr="scmq06_lpd_wh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6592550"/>
          <a:ext cx="1194954" cy="1197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28576</xdr:rowOff>
    </xdr:from>
    <xdr:to>
      <xdr:col>0</xdr:col>
      <xdr:colOff>1157859</xdr:colOff>
      <xdr:row>22</xdr:row>
      <xdr:rowOff>1076326</xdr:rowOff>
    </xdr:to>
    <xdr:pic>
      <xdr:nvPicPr>
        <xdr:cNvPr id="39" name="Picture 50" descr="http://www.thecarcover.com/products/amazon/seat-covers/standard/2pc/velour/leopard/SCMQ2-LPi-OG-BR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8335626"/>
          <a:ext cx="1157859" cy="10477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23446</xdr:colOff>
      <xdr:row>24</xdr:row>
      <xdr:rowOff>119</xdr:rowOff>
    </xdr:to>
    <xdr:pic>
      <xdr:nvPicPr>
        <xdr:cNvPr id="40" name="Picture 1" descr="http://www.thecarcover.com/products/amazon/seat-covers/buckets-integrated/velour/leopard/SCMQ2-LPi-GR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9640550"/>
          <a:ext cx="1223596" cy="13336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38100</xdr:rowOff>
    </xdr:from>
    <xdr:to>
      <xdr:col>0</xdr:col>
      <xdr:colOff>1152525</xdr:colOff>
      <xdr:row>24</xdr:row>
      <xdr:rowOff>1084238</xdr:rowOff>
    </xdr:to>
    <xdr:pic>
      <xdr:nvPicPr>
        <xdr:cNvPr id="41" name="Picture 51" descr="http://www.thecarcover.com/products/amazon/seat-covers/standard/2pc/velour/leopard/SCMQ2-LPi-PK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21012150"/>
          <a:ext cx="1152525" cy="10461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1143000</xdr:colOff>
      <xdr:row>25</xdr:row>
      <xdr:rowOff>1037493</xdr:rowOff>
    </xdr:to>
    <xdr:pic>
      <xdr:nvPicPr>
        <xdr:cNvPr id="42" name="Picture 49" descr="http://www.thecarcover.com/products/amazon/seat-covers/standard/2pc/velour/leopard/SCMQ2-LPi-HP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22307550"/>
          <a:ext cx="1143000" cy="10374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1164795</xdr:colOff>
      <xdr:row>26</xdr:row>
      <xdr:rowOff>1057275</xdr:rowOff>
    </xdr:to>
    <xdr:pic>
      <xdr:nvPicPr>
        <xdr:cNvPr id="43" name="Picture 52" descr="http://www.thecarcover.com/products/amazon/seat-covers/standard/2pc/velour/leopard/SCMQ2-LPi-RD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23641050"/>
          <a:ext cx="1164795" cy="10572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1164795</xdr:colOff>
      <xdr:row>27</xdr:row>
      <xdr:rowOff>1057275</xdr:rowOff>
    </xdr:to>
    <xdr:pic>
      <xdr:nvPicPr>
        <xdr:cNvPr id="44" name="Picture 53" descr="http://www.thecarcover.com/products/amazon/seat-covers/standard/2pc/velour/leopard/SCMQ2-LPi-SW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24974550"/>
          <a:ext cx="1164795" cy="10572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28575</xdr:rowOff>
    </xdr:from>
    <xdr:to>
      <xdr:col>0</xdr:col>
      <xdr:colOff>1190625</xdr:colOff>
      <xdr:row>31</xdr:row>
      <xdr:rowOff>14130</xdr:rowOff>
    </xdr:to>
    <xdr:pic>
      <xdr:nvPicPr>
        <xdr:cNvPr id="45" name="Picture 14" descr="http://www.thecarcover.com/products/oxgord/seatcovers/velour/leopard/og/b8scmq_lpd_og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26698575"/>
          <a:ext cx="1190625" cy="11857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1166813</xdr:colOff>
      <xdr:row>31</xdr:row>
      <xdr:rowOff>1164402</xdr:rowOff>
    </xdr:to>
    <xdr:pic>
      <xdr:nvPicPr>
        <xdr:cNvPr id="46" name="Picture 13" descr="http://www.thecarcover.com/products/oxgord/seatcovers/velour/leopard/gr/b8scmq_lpd_gr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27870150"/>
          <a:ext cx="1166813" cy="116440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1190625</xdr:colOff>
      <xdr:row>33</xdr:row>
      <xdr:rowOff>0</xdr:rowOff>
    </xdr:to>
    <xdr:pic>
      <xdr:nvPicPr>
        <xdr:cNvPr id="47" name="Picture 15" descr="http://www.thecarcover.com/products/oxgord/seatcovers/velour/leopard/pk/b8scmq_lpd_pk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29070300"/>
          <a:ext cx="1190625" cy="1200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1164406</xdr:colOff>
      <xdr:row>33</xdr:row>
      <xdr:rowOff>1166812</xdr:rowOff>
    </xdr:to>
    <xdr:pic>
      <xdr:nvPicPr>
        <xdr:cNvPr id="48" name="Picture 16" descr="http://www.thecarcover.com/products/oxgord/seatcovers/velour/leopard/pp/b8scmq_lpd_pp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30270450"/>
          <a:ext cx="1164406" cy="11668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1166813</xdr:colOff>
      <xdr:row>34</xdr:row>
      <xdr:rowOff>1171635</xdr:rowOff>
    </xdr:to>
    <xdr:pic>
      <xdr:nvPicPr>
        <xdr:cNvPr id="49" name="Picture 17" descr="http://www.thecarcover.com/products/oxgord/seatcovers/velour/leopard/rd/b8scmq_lpd_rd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31470600"/>
          <a:ext cx="1166813" cy="11716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1166813</xdr:colOff>
      <xdr:row>35</xdr:row>
      <xdr:rowOff>1174045</xdr:rowOff>
    </xdr:to>
    <xdr:pic>
      <xdr:nvPicPr>
        <xdr:cNvPr id="50" name="Picture 18" descr="http://www.thecarcover.com/products/oxgord/seatcovers/velour/leopard/sw/b8scmq_lpd_wh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32670750"/>
          <a:ext cx="1166813" cy="1174045"/>
        </a:xfrm>
        <a:prstGeom prst="rect">
          <a:avLst/>
        </a:prstGeom>
        <a:noFill/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0</xdr:rowOff>
    </xdr:from>
    <xdr:to>
      <xdr:col>0</xdr:col>
      <xdr:colOff>1069040</xdr:colOff>
      <xdr:row>1</xdr:row>
      <xdr:rowOff>428625</xdr:rowOff>
    </xdr:to>
    <xdr:pic>
      <xdr:nvPicPr>
        <xdr:cNvPr id="70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95275" y="0"/>
          <a:ext cx="773765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28575</xdr:rowOff>
    </xdr:from>
    <xdr:to>
      <xdr:col>0</xdr:col>
      <xdr:colOff>1285875</xdr:colOff>
      <xdr:row>6</xdr:row>
      <xdr:rowOff>1304878</xdr:rowOff>
    </xdr:to>
    <xdr:pic>
      <xdr:nvPicPr>
        <xdr:cNvPr id="43" name="Picture 2" descr="scmq17_zbd_b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571625"/>
          <a:ext cx="1285875" cy="127630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1262063</xdr:colOff>
      <xdr:row>7</xdr:row>
      <xdr:rowOff>1252668</xdr:rowOff>
    </xdr:to>
    <xdr:pic>
      <xdr:nvPicPr>
        <xdr:cNvPr id="44" name="Picture 1" descr="scmq17_zbd_bl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876550"/>
          <a:ext cx="1262063" cy="125266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8</xdr:row>
      <xdr:rowOff>0</xdr:rowOff>
    </xdr:from>
    <xdr:to>
      <xdr:col>0</xdr:col>
      <xdr:colOff>1295401</xdr:colOff>
      <xdr:row>8</xdr:row>
      <xdr:rowOff>1285875</xdr:rowOff>
    </xdr:to>
    <xdr:pic>
      <xdr:nvPicPr>
        <xdr:cNvPr id="54" name="Picture 3" descr="scmq17_zbd_gr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" y="4210050"/>
          <a:ext cx="1295400" cy="1285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1309688</xdr:colOff>
      <xdr:row>9</xdr:row>
      <xdr:rowOff>1311044</xdr:rowOff>
    </xdr:to>
    <xdr:pic>
      <xdr:nvPicPr>
        <xdr:cNvPr id="56" name="Picture 1" descr="http://www.thecarcover.com/products/oxgord/seatcovers/velour/zebra/gn/scmq17_zbd_gn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543550"/>
          <a:ext cx="1309688" cy="13110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1271526</xdr:colOff>
      <xdr:row>10</xdr:row>
      <xdr:rowOff>1262061</xdr:rowOff>
    </xdr:to>
    <xdr:pic>
      <xdr:nvPicPr>
        <xdr:cNvPr id="57" name="Picture 4" descr="scmq17_zbd_h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6877050"/>
          <a:ext cx="1271526" cy="12620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1296816</xdr:colOff>
      <xdr:row>11</xdr:row>
      <xdr:rowOff>1285875</xdr:rowOff>
    </xdr:to>
    <xdr:pic>
      <xdr:nvPicPr>
        <xdr:cNvPr id="58" name="Picture 6" descr="scmq17_zbd_o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8210550"/>
          <a:ext cx="1296816" cy="1285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1333500</xdr:colOff>
      <xdr:row>12</xdr:row>
      <xdr:rowOff>1323573</xdr:rowOff>
    </xdr:to>
    <xdr:pic>
      <xdr:nvPicPr>
        <xdr:cNvPr id="59" name="Picture 7" descr="scmq17_zbd_p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9544050"/>
          <a:ext cx="1333500" cy="132357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1285875</xdr:colOff>
      <xdr:row>13</xdr:row>
      <xdr:rowOff>1277579</xdr:rowOff>
    </xdr:to>
    <xdr:pic>
      <xdr:nvPicPr>
        <xdr:cNvPr id="60" name="Picture 8" descr="scmq17_zbd_p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0877550"/>
          <a:ext cx="1285875" cy="127757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1309688</xdr:colOff>
      <xdr:row>14</xdr:row>
      <xdr:rowOff>1302538</xdr:rowOff>
    </xdr:to>
    <xdr:pic>
      <xdr:nvPicPr>
        <xdr:cNvPr id="63" name="Picture 9" descr="scmq17_zbd_rd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2211050"/>
          <a:ext cx="1309688" cy="13025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1314253</xdr:colOff>
      <xdr:row>15</xdr:row>
      <xdr:rowOff>1309687</xdr:rowOff>
    </xdr:to>
    <xdr:pic>
      <xdr:nvPicPr>
        <xdr:cNvPr id="69" name="Picture 10" descr="scmq17_zbd_wh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3544550"/>
          <a:ext cx="1314253" cy="13096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19050</xdr:rowOff>
    </xdr:from>
    <xdr:to>
      <xdr:col>0</xdr:col>
      <xdr:colOff>1215736</xdr:colOff>
      <xdr:row>18</xdr:row>
      <xdr:rowOff>1200658</xdr:rowOff>
    </xdr:to>
    <xdr:pic>
      <xdr:nvPicPr>
        <xdr:cNvPr id="71" name="Picture 12" descr="scmq6_zbd_b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5268575"/>
          <a:ext cx="1215736" cy="11816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1221798</xdr:colOff>
      <xdr:row>19</xdr:row>
      <xdr:rowOff>1216362</xdr:rowOff>
    </xdr:to>
    <xdr:pic>
      <xdr:nvPicPr>
        <xdr:cNvPr id="72" name="Picture 11" descr="scmq6_zbd_bl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6887825"/>
          <a:ext cx="1221798" cy="12163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1328987</xdr:colOff>
      <xdr:row>21</xdr:row>
      <xdr:rowOff>0</xdr:rowOff>
    </xdr:to>
    <xdr:pic>
      <xdr:nvPicPr>
        <xdr:cNvPr id="73" name="Picture 2" descr="http://www.thecarcover.com/products/oxgord/seatcovers/velour/zebra/gn/scmq6_zbd_gn_01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8221325"/>
          <a:ext cx="1328987" cy="1333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1223529</xdr:colOff>
      <xdr:row>21</xdr:row>
      <xdr:rowOff>1198984</xdr:rowOff>
    </xdr:to>
    <xdr:pic>
      <xdr:nvPicPr>
        <xdr:cNvPr id="74" name="Picture 13" descr="scmq6_zbd_gr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9554825"/>
          <a:ext cx="1223529" cy="119898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1221798</xdr:colOff>
      <xdr:row>22</xdr:row>
      <xdr:rowOff>1216362</xdr:rowOff>
    </xdr:to>
    <xdr:pic>
      <xdr:nvPicPr>
        <xdr:cNvPr id="75" name="Picture 14" descr="scmq6_zbd_h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20888325"/>
          <a:ext cx="1221798" cy="12163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1222798</xdr:colOff>
      <xdr:row>23</xdr:row>
      <xdr:rowOff>1177637</xdr:rowOff>
    </xdr:to>
    <xdr:pic>
      <xdr:nvPicPr>
        <xdr:cNvPr id="76" name="Picture 16" descr="scmq6_zbd_o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22221825"/>
          <a:ext cx="1222798" cy="11776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1227018</xdr:colOff>
      <xdr:row>25</xdr:row>
      <xdr:rowOff>0</xdr:rowOff>
    </xdr:to>
    <xdr:pic>
      <xdr:nvPicPr>
        <xdr:cNvPr id="77" name="Picture 17" descr="scmq6_zbd_p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23555325"/>
          <a:ext cx="1227018" cy="1333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1221798</xdr:colOff>
      <xdr:row>25</xdr:row>
      <xdr:rowOff>1214815</xdr:rowOff>
    </xdr:to>
    <xdr:pic>
      <xdr:nvPicPr>
        <xdr:cNvPr id="78" name="Picture 18" descr="scmq6_zbd_p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24888825"/>
          <a:ext cx="1221798" cy="12148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1223529</xdr:colOff>
      <xdr:row>26</xdr:row>
      <xdr:rowOff>1197459</xdr:rowOff>
    </xdr:to>
    <xdr:pic>
      <xdr:nvPicPr>
        <xdr:cNvPr id="79" name="Picture 19" descr="scmq6_zbd_rd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26222325"/>
          <a:ext cx="1223529" cy="11974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1221798</xdr:colOff>
      <xdr:row>27</xdr:row>
      <xdr:rowOff>1214152</xdr:rowOff>
    </xdr:to>
    <xdr:pic>
      <xdr:nvPicPr>
        <xdr:cNvPr id="80" name="Picture 20" descr="scmq6_zbd_wh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27555825"/>
          <a:ext cx="1221798" cy="12141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28575</xdr:rowOff>
    </xdr:from>
    <xdr:to>
      <xdr:col>0</xdr:col>
      <xdr:colOff>1214438</xdr:colOff>
      <xdr:row>30</xdr:row>
      <xdr:rowOff>1242410</xdr:rowOff>
    </xdr:to>
    <xdr:pic>
      <xdr:nvPicPr>
        <xdr:cNvPr id="81" name="Picture 1" descr="scmq2_zbi_bl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29279850"/>
          <a:ext cx="1214438" cy="12138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1285875</xdr:colOff>
      <xdr:row>32</xdr:row>
      <xdr:rowOff>46987</xdr:rowOff>
    </xdr:to>
    <xdr:pic>
      <xdr:nvPicPr>
        <xdr:cNvPr id="82" name="Picture 2" descr="scmq2_zbi_b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30927675"/>
          <a:ext cx="1285875" cy="13804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1262063</xdr:colOff>
      <xdr:row>33</xdr:row>
      <xdr:rowOff>23187</xdr:rowOff>
    </xdr:to>
    <xdr:pic>
      <xdr:nvPicPr>
        <xdr:cNvPr id="83" name="Picture 3" descr="scmq2_zbi_gr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32261175"/>
          <a:ext cx="1262063" cy="13566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1222043</xdr:colOff>
      <xdr:row>33</xdr:row>
      <xdr:rowOff>1143000</xdr:rowOff>
    </xdr:to>
    <xdr:pic>
      <xdr:nvPicPr>
        <xdr:cNvPr id="84" name="Picture 13" descr="scmq2_zbi_h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32946975"/>
          <a:ext cx="1222043" cy="1143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1219200</xdr:colOff>
      <xdr:row>34</xdr:row>
      <xdr:rowOff>1187671</xdr:rowOff>
    </xdr:to>
    <xdr:pic>
      <xdr:nvPicPr>
        <xdr:cNvPr id="85" name="Picture 7" descr="scmq2_zbi_gn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34280475"/>
          <a:ext cx="1219200" cy="118767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1219200</xdr:colOff>
      <xdr:row>35</xdr:row>
      <xdr:rowOff>1187671</xdr:rowOff>
    </xdr:to>
    <xdr:pic>
      <xdr:nvPicPr>
        <xdr:cNvPr id="86" name="Picture 8" descr="scmq2_zbi_o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35613975"/>
          <a:ext cx="1219200" cy="118767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1214438</xdr:colOff>
      <xdr:row>36</xdr:row>
      <xdr:rowOff>1211424</xdr:rowOff>
    </xdr:to>
    <xdr:pic>
      <xdr:nvPicPr>
        <xdr:cNvPr id="87" name="Picture 9" descr="scmq2_zbi_p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0" y="36947475"/>
          <a:ext cx="1214438" cy="12114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1219200</xdr:colOff>
      <xdr:row>37</xdr:row>
      <xdr:rowOff>1187671</xdr:rowOff>
    </xdr:to>
    <xdr:pic>
      <xdr:nvPicPr>
        <xdr:cNvPr id="88" name="Picture 10" descr="scmq2_zbi_p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0" y="38280975"/>
          <a:ext cx="1219200" cy="118767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1217458</xdr:colOff>
      <xdr:row>38</xdr:row>
      <xdr:rowOff>1214437</xdr:rowOff>
    </xdr:to>
    <xdr:pic>
      <xdr:nvPicPr>
        <xdr:cNvPr id="89" name="Picture 11" descr="scmq2_zbi_rd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0" y="39614475"/>
          <a:ext cx="1217458" cy="12144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1214438</xdr:colOff>
      <xdr:row>39</xdr:row>
      <xdr:rowOff>1211424</xdr:rowOff>
    </xdr:to>
    <xdr:pic>
      <xdr:nvPicPr>
        <xdr:cNvPr id="90" name="Picture 12" descr="scmq2_zbi_wh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0" y="40947975"/>
          <a:ext cx="1214438" cy="12114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28575</xdr:rowOff>
    </xdr:from>
    <xdr:to>
      <xdr:col>0</xdr:col>
      <xdr:colOff>1214438</xdr:colOff>
      <xdr:row>42</xdr:row>
      <xdr:rowOff>1188156</xdr:rowOff>
    </xdr:to>
    <xdr:pic>
      <xdr:nvPicPr>
        <xdr:cNvPr id="91" name="Picture 1" descr="http://www.thecarcover.com/products/oxgord/seatcovers/velour/zebra/bg/b8scmq_zbd_bg_01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0" y="42691050"/>
          <a:ext cx="1214438" cy="115958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0</xdr:col>
      <xdr:colOff>1222011</xdr:colOff>
      <xdr:row>44</xdr:row>
      <xdr:rowOff>23812</xdr:rowOff>
    </xdr:to>
    <xdr:pic>
      <xdr:nvPicPr>
        <xdr:cNvPr id="92" name="Picture 2" descr="http://www.thecarcover.com/products/oxgord/seatcovers/velour/zebra/bl/b8scmq_zbd_bl_01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0" y="44167425"/>
          <a:ext cx="1222011" cy="12239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1215736</xdr:colOff>
      <xdr:row>44</xdr:row>
      <xdr:rowOff>1176971</xdr:rowOff>
    </xdr:to>
    <xdr:pic>
      <xdr:nvPicPr>
        <xdr:cNvPr id="93" name="Picture 4" descr="http://www.thecarcover.com/products/oxgord/seatcovers/velour/zebra/gn/b8scmq_zbd_gn_01.jp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0" y="45367575"/>
          <a:ext cx="1215736" cy="117697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1219200</xdr:colOff>
      <xdr:row>45</xdr:row>
      <xdr:rowOff>1183245</xdr:rowOff>
    </xdr:to>
    <xdr:pic>
      <xdr:nvPicPr>
        <xdr:cNvPr id="94" name="Picture 3" descr="http://www.thecarcover.com/products/oxgord/seatcovers/velour/zebra/gr/b8scmq_zbd_gr_01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0" y="46567725"/>
          <a:ext cx="1219200" cy="11832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1219279</xdr:colOff>
      <xdr:row>46</xdr:row>
      <xdr:rowOff>1166812</xdr:rowOff>
    </xdr:to>
    <xdr:pic>
      <xdr:nvPicPr>
        <xdr:cNvPr id="95" name="Picture 5" descr="http://www.thecarcover.com/products/oxgord/seatcovers/velour/zebra/hp/b8scmq_zbd_hp_01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0" y="47767875"/>
          <a:ext cx="1219279" cy="11668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1214438</xdr:colOff>
      <xdr:row>48</xdr:row>
      <xdr:rowOff>21304</xdr:rowOff>
    </xdr:to>
    <xdr:pic>
      <xdr:nvPicPr>
        <xdr:cNvPr id="96" name="Picture 6" descr="http://www.thecarcover.com/products/oxgord/seatcovers/velour/zebra/og/b8scmq_zbd_og_01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0" y="48968025"/>
          <a:ext cx="1214438" cy="12214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1214438</xdr:colOff>
      <xdr:row>48</xdr:row>
      <xdr:rowOff>1166813</xdr:rowOff>
    </xdr:to>
    <xdr:pic>
      <xdr:nvPicPr>
        <xdr:cNvPr id="97" name="Picture 7" descr="http://www.thecarcover.com/products/oxgord/seatcovers/velour/zebra/pk/b8scmq_zbd_pk_01.jp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0" y="50168175"/>
          <a:ext cx="1214438" cy="11668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1214438</xdr:colOff>
      <xdr:row>49</xdr:row>
      <xdr:rowOff>1169224</xdr:rowOff>
    </xdr:to>
    <xdr:pic>
      <xdr:nvPicPr>
        <xdr:cNvPr id="98" name="Picture 8" descr="http://www.thecarcover.com/products/oxgord/seatcovers/velour/zebra/pp/b8scmq_zbd_pp_01.jp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0" y="51368325"/>
          <a:ext cx="1214438" cy="11692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1214438</xdr:colOff>
      <xdr:row>50</xdr:row>
      <xdr:rowOff>1171635</xdr:rowOff>
    </xdr:to>
    <xdr:pic>
      <xdr:nvPicPr>
        <xdr:cNvPr id="99" name="Picture 9" descr="http://www.thecarcover.com/products/oxgord/seatcovers/velour/zebra/rd/b8scmq_zbd_rd_01.jp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0" y="52568475"/>
          <a:ext cx="1214438" cy="11716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0</xdr:col>
      <xdr:colOff>1214438</xdr:colOff>
      <xdr:row>52</xdr:row>
      <xdr:rowOff>31341</xdr:rowOff>
    </xdr:to>
    <xdr:pic>
      <xdr:nvPicPr>
        <xdr:cNvPr id="100" name="Picture 11" descr="http://www.thecarcover.com/products/oxgord/seatcovers/velour/zebra/wh/b8scmq_zbd_wh_01.jpg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0" y="53768625"/>
          <a:ext cx="1214438" cy="1231491"/>
        </a:xfrm>
        <a:prstGeom prst="rect">
          <a:avLst/>
        </a:prstGeom>
        <a:noFill/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333376</xdr:colOff>
      <xdr:row>0</xdr:row>
      <xdr:rowOff>9525</xdr:rowOff>
    </xdr:from>
    <xdr:to>
      <xdr:col>0</xdr:col>
      <xdr:colOff>1171576</xdr:colOff>
      <xdr:row>1</xdr:row>
      <xdr:rowOff>400934</xdr:rowOff>
    </xdr:to>
    <xdr:pic>
      <xdr:nvPicPr>
        <xdr:cNvPr id="3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33376" y="9525"/>
          <a:ext cx="838200" cy="829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235326</xdr:colOff>
      <xdr:row>6</xdr:row>
      <xdr:rowOff>27214</xdr:rowOff>
    </xdr:from>
    <xdr:to>
      <xdr:col>0</xdr:col>
      <xdr:colOff>1221444</xdr:colOff>
      <xdr:row>7</xdr:row>
      <xdr:rowOff>39397</xdr:rowOff>
    </xdr:to>
    <xdr:pic>
      <xdr:nvPicPr>
        <xdr:cNvPr id="2" name="Picture 1" descr="http://www.thecarcover.com/products/oxgord/seatcovers/saddle/scsb2_bk_03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235326" y="1564821"/>
          <a:ext cx="986118" cy="6381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235327</xdr:colOff>
      <xdr:row>7</xdr:row>
      <xdr:rowOff>27214</xdr:rowOff>
    </xdr:from>
    <xdr:to>
      <xdr:col>0</xdr:col>
      <xdr:colOff>1199033</xdr:colOff>
      <xdr:row>8</xdr:row>
      <xdr:rowOff>25609</xdr:rowOff>
    </xdr:to>
    <xdr:pic>
      <xdr:nvPicPr>
        <xdr:cNvPr id="11266" name="Picture 2" descr="http://www.thecarcover.com/products/oxgord/seatcovers/saddle/scsb2_br_03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35327" y="2190750"/>
          <a:ext cx="963706" cy="62432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204106</xdr:colOff>
      <xdr:row>8</xdr:row>
      <xdr:rowOff>1</xdr:rowOff>
    </xdr:from>
    <xdr:to>
      <xdr:col>0</xdr:col>
      <xdr:colOff>1129391</xdr:colOff>
      <xdr:row>8</xdr:row>
      <xdr:rowOff>599407</xdr:rowOff>
    </xdr:to>
    <xdr:pic>
      <xdr:nvPicPr>
        <xdr:cNvPr id="11267" name="Picture 3" descr="http://www.thecarcover.com/products/oxgord/seatcovers/saddle/scsb2_rd_by_03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204106" y="2789465"/>
          <a:ext cx="925285" cy="5994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204105</xdr:colOff>
      <xdr:row>9</xdr:row>
      <xdr:rowOff>0</xdr:rowOff>
    </xdr:from>
    <xdr:to>
      <xdr:col>0</xdr:col>
      <xdr:colOff>1102176</xdr:colOff>
      <xdr:row>9</xdr:row>
      <xdr:rowOff>582033</xdr:rowOff>
    </xdr:to>
    <xdr:pic>
      <xdr:nvPicPr>
        <xdr:cNvPr id="11268" name="Picture 4" descr="http://www.thecarcover.com/products/oxgord/seatcovers/saddle/scsb2_gr_03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04105" y="3415393"/>
          <a:ext cx="898071" cy="58203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190499</xdr:colOff>
      <xdr:row>10</xdr:row>
      <xdr:rowOff>13607</xdr:rowOff>
    </xdr:from>
    <xdr:to>
      <xdr:col>0</xdr:col>
      <xdr:colOff>1074963</xdr:colOff>
      <xdr:row>10</xdr:row>
      <xdr:rowOff>587074</xdr:rowOff>
    </xdr:to>
    <xdr:pic>
      <xdr:nvPicPr>
        <xdr:cNvPr id="11269" name="Picture 5" descr="http://www.thecarcover.com/products/oxgord/seatcovers/saddle/scsb2_gn_03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190499" y="4054928"/>
          <a:ext cx="884464" cy="57346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163284</xdr:colOff>
      <xdr:row>11</xdr:row>
      <xdr:rowOff>0</xdr:rowOff>
    </xdr:from>
    <xdr:to>
      <xdr:col>0</xdr:col>
      <xdr:colOff>1074963</xdr:colOff>
      <xdr:row>11</xdr:row>
      <xdr:rowOff>591373</xdr:rowOff>
    </xdr:to>
    <xdr:pic>
      <xdr:nvPicPr>
        <xdr:cNvPr id="11270" name="Picture 6" descr="http://www.thecarcover.com/products/oxgord/seatcovers/saddle/scsb2_lt_bl_03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63284" y="4667250"/>
          <a:ext cx="911679" cy="59137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122463</xdr:colOff>
      <xdr:row>12</xdr:row>
      <xdr:rowOff>0</xdr:rowOff>
    </xdr:from>
    <xdr:to>
      <xdr:col>0</xdr:col>
      <xdr:colOff>1061356</xdr:colOff>
      <xdr:row>12</xdr:row>
      <xdr:rowOff>609294</xdr:rowOff>
    </xdr:to>
    <xdr:pic>
      <xdr:nvPicPr>
        <xdr:cNvPr id="11271" name="Picture 7" descr="http://www.thecarcover.com/products/oxgord/seatcovers/saddle/scsb2_mm_bl_03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22463" y="5293179"/>
          <a:ext cx="938893" cy="609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122463</xdr:colOff>
      <xdr:row>13</xdr:row>
      <xdr:rowOff>0</xdr:rowOff>
    </xdr:from>
    <xdr:to>
      <xdr:col>0</xdr:col>
      <xdr:colOff>1061356</xdr:colOff>
      <xdr:row>13</xdr:row>
      <xdr:rowOff>609563</xdr:rowOff>
    </xdr:to>
    <xdr:pic>
      <xdr:nvPicPr>
        <xdr:cNvPr id="11272" name="Picture 8" descr="http://www.thecarcover.com/products/oxgord/seatcovers/saddle/scsb2_rd_ny_bl_03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22463" y="5919107"/>
          <a:ext cx="938893" cy="6095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122463</xdr:colOff>
      <xdr:row>14</xdr:row>
      <xdr:rowOff>0</xdr:rowOff>
    </xdr:from>
    <xdr:to>
      <xdr:col>0</xdr:col>
      <xdr:colOff>1034142</xdr:colOff>
      <xdr:row>14</xdr:row>
      <xdr:rowOff>592155</xdr:rowOff>
    </xdr:to>
    <xdr:pic>
      <xdr:nvPicPr>
        <xdr:cNvPr id="11273" name="Picture 9" descr="http://www.thecarcover.com/products/oxgord/seatcovers/saddle/scsb2_rd_03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22463" y="6545036"/>
          <a:ext cx="911679" cy="5921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122463</xdr:colOff>
      <xdr:row>15</xdr:row>
      <xdr:rowOff>13608</xdr:rowOff>
    </xdr:from>
    <xdr:to>
      <xdr:col>0</xdr:col>
      <xdr:colOff>1034142</xdr:colOff>
      <xdr:row>15</xdr:row>
      <xdr:rowOff>606024</xdr:rowOff>
    </xdr:to>
    <xdr:pic>
      <xdr:nvPicPr>
        <xdr:cNvPr id="11274" name="Picture 10" descr="http://www.thecarcover.com/products/oxgord/seatcovers/saddle/scsb2_tn_03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22463" y="7184572"/>
          <a:ext cx="911679" cy="592416"/>
        </a:xfrm>
        <a:prstGeom prst="rect">
          <a:avLst/>
        </a:prstGeom>
        <a:noFill/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333376</xdr:colOff>
      <xdr:row>0</xdr:row>
      <xdr:rowOff>9525</xdr:rowOff>
    </xdr:from>
    <xdr:to>
      <xdr:col>0</xdr:col>
      <xdr:colOff>1171576</xdr:colOff>
      <xdr:row>1</xdr:row>
      <xdr:rowOff>400934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33376" y="9525"/>
          <a:ext cx="838200" cy="829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161925</xdr:colOff>
      <xdr:row>6</xdr:row>
      <xdr:rowOff>85725</xdr:rowOff>
    </xdr:from>
    <xdr:to>
      <xdr:col>0</xdr:col>
      <xdr:colOff>1114425</xdr:colOff>
      <xdr:row>6</xdr:row>
      <xdr:rowOff>1038225</xdr:rowOff>
    </xdr:to>
    <xdr:pic>
      <xdr:nvPicPr>
        <xdr:cNvPr id="21505" name="img302998511" descr="http://www.thecarcover.com/products/oxgord/car_accessories/seat_cushion/scht_01_bk/scht_01_bk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61925" y="1628775"/>
          <a:ext cx="952500" cy="952500"/>
        </a:xfrm>
        <a:prstGeom prst="rect">
          <a:avLst/>
        </a:prstGeom>
        <a:noFill/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0</xdr:row>
      <xdr:rowOff>0</xdr:rowOff>
    </xdr:from>
    <xdr:to>
      <xdr:col>0</xdr:col>
      <xdr:colOff>906260</xdr:colOff>
      <xdr:row>1</xdr:row>
      <xdr:rowOff>488373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66675" y="0"/>
          <a:ext cx="839585" cy="83127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142875</xdr:colOff>
      <xdr:row>7</xdr:row>
      <xdr:rowOff>66675</xdr:rowOff>
    </xdr:from>
    <xdr:to>
      <xdr:col>0</xdr:col>
      <xdr:colOff>811692</xdr:colOff>
      <xdr:row>7</xdr:row>
      <xdr:rowOff>914400</xdr:rowOff>
    </xdr:to>
    <xdr:pic>
      <xdr:nvPicPr>
        <xdr:cNvPr id="4" name="Picture 3" descr="scfs_s01f_bk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42875" y="3705225"/>
          <a:ext cx="668817" cy="84772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6</xdr:row>
      <xdr:rowOff>48132</xdr:rowOff>
    </xdr:from>
    <xdr:to>
      <xdr:col>0</xdr:col>
      <xdr:colOff>958646</xdr:colOff>
      <xdr:row>6</xdr:row>
      <xdr:rowOff>914400</xdr:rowOff>
    </xdr:to>
    <xdr:pic>
      <xdr:nvPicPr>
        <xdr:cNvPr id="31745" name="rImages_ctl01_imgPic" descr="http://www.thecarcover.com/products/oxgord/seatcovers/yoga/combo/scfs_s01f_bg_gy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6200" y="1705482"/>
          <a:ext cx="882446" cy="866268"/>
        </a:xfrm>
        <a:prstGeom prst="rect">
          <a:avLst/>
        </a:prstGeom>
        <a:noFill/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76</xdr:row>
      <xdr:rowOff>27214</xdr:rowOff>
    </xdr:from>
    <xdr:to>
      <xdr:col>10</xdr:col>
      <xdr:colOff>445994</xdr:colOff>
      <xdr:row>76</xdr:row>
      <xdr:rowOff>231329</xdr:rowOff>
    </xdr:to>
    <xdr:pic>
      <xdr:nvPicPr>
        <xdr:cNvPr id="195" name="Picture 194" descr="KT-1000-16S_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604965" y="27214"/>
          <a:ext cx="447675" cy="20411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623455</xdr:colOff>
      <xdr:row>7</xdr:row>
      <xdr:rowOff>9604</xdr:rowOff>
    </xdr:to>
    <xdr:pic>
      <xdr:nvPicPr>
        <xdr:cNvPr id="86" name="Picture 9" descr="kt_848_13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381125"/>
          <a:ext cx="623455" cy="6192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571500</xdr:colOff>
      <xdr:row>7</xdr:row>
      <xdr:rowOff>567604</xdr:rowOff>
    </xdr:to>
    <xdr:pic>
      <xdr:nvPicPr>
        <xdr:cNvPr id="87" name="Picture 10" descr="kt_858_13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990725"/>
          <a:ext cx="571500" cy="5676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571500</xdr:colOff>
      <xdr:row>8</xdr:row>
      <xdr:rowOff>572800</xdr:rowOff>
    </xdr:to>
    <xdr:pic>
      <xdr:nvPicPr>
        <xdr:cNvPr id="88" name="Picture 11" descr="kt_860_13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619375"/>
          <a:ext cx="571500" cy="572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640773</xdr:colOff>
      <xdr:row>10</xdr:row>
      <xdr:rowOff>12950</xdr:rowOff>
    </xdr:to>
    <xdr:pic>
      <xdr:nvPicPr>
        <xdr:cNvPr id="89" name="Picture 12" descr="kt_1018_13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248025"/>
          <a:ext cx="640773" cy="641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19050</xdr:rowOff>
    </xdr:from>
    <xdr:to>
      <xdr:col>0</xdr:col>
      <xdr:colOff>646044</xdr:colOff>
      <xdr:row>13</xdr:row>
      <xdr:rowOff>7800</xdr:rowOff>
    </xdr:to>
    <xdr:pic>
      <xdr:nvPicPr>
        <xdr:cNvPr id="93" name="Picture 92" descr="KT-842-14S_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4143375"/>
          <a:ext cx="646044" cy="617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610619</xdr:colOff>
      <xdr:row>13</xdr:row>
      <xdr:rowOff>602004</xdr:rowOff>
    </xdr:to>
    <xdr:pic>
      <xdr:nvPicPr>
        <xdr:cNvPr id="94" name="Picture 9" descr="kt_848_13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752975"/>
          <a:ext cx="606137" cy="6020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624840</xdr:colOff>
      <xdr:row>14</xdr:row>
      <xdr:rowOff>612216</xdr:rowOff>
    </xdr:to>
    <xdr:pic>
      <xdr:nvPicPr>
        <xdr:cNvPr id="95" name="Picture 94" descr="KT-853-14S_L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5381625"/>
          <a:ext cx="624840" cy="6122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588819</xdr:colOff>
      <xdr:row>15</xdr:row>
      <xdr:rowOff>583948</xdr:rowOff>
    </xdr:to>
    <xdr:pic>
      <xdr:nvPicPr>
        <xdr:cNvPr id="96" name="Picture 16" descr="kt_854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010275"/>
          <a:ext cx="588819" cy="58394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554182</xdr:colOff>
      <xdr:row>16</xdr:row>
      <xdr:rowOff>549598</xdr:rowOff>
    </xdr:to>
    <xdr:pic>
      <xdr:nvPicPr>
        <xdr:cNvPr id="97" name="Picture 17" descr="kt_858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6638925"/>
          <a:ext cx="554182" cy="5495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610619</xdr:colOff>
      <xdr:row>17</xdr:row>
      <xdr:rowOff>601123</xdr:rowOff>
    </xdr:to>
    <xdr:pic>
      <xdr:nvPicPr>
        <xdr:cNvPr id="98" name="Picture 18" descr="kt_860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7267575"/>
          <a:ext cx="606137" cy="60112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610619</xdr:colOff>
      <xdr:row>18</xdr:row>
      <xdr:rowOff>601123</xdr:rowOff>
    </xdr:to>
    <xdr:pic>
      <xdr:nvPicPr>
        <xdr:cNvPr id="99" name="Picture 19" descr="kt_863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7896225"/>
          <a:ext cx="606137" cy="60112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610619</xdr:colOff>
      <xdr:row>19</xdr:row>
      <xdr:rowOff>601399</xdr:rowOff>
    </xdr:to>
    <xdr:pic>
      <xdr:nvPicPr>
        <xdr:cNvPr id="100" name="Picture 20" descr="kt_869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8524875"/>
          <a:ext cx="606137" cy="6013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623455</xdr:colOff>
      <xdr:row>20</xdr:row>
      <xdr:rowOff>619205</xdr:rowOff>
    </xdr:to>
    <xdr:pic>
      <xdr:nvPicPr>
        <xdr:cNvPr id="101" name="Picture 21" descr="kt_877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9153525"/>
          <a:ext cx="623455" cy="619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623455</xdr:colOff>
      <xdr:row>21</xdr:row>
      <xdr:rowOff>619205</xdr:rowOff>
    </xdr:to>
    <xdr:pic>
      <xdr:nvPicPr>
        <xdr:cNvPr id="102" name="Picture 22" descr="kt_881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9782175"/>
          <a:ext cx="623455" cy="619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640773</xdr:colOff>
      <xdr:row>23</xdr:row>
      <xdr:rowOff>12950</xdr:rowOff>
    </xdr:to>
    <xdr:pic>
      <xdr:nvPicPr>
        <xdr:cNvPr id="103" name="Picture 23" descr="kt_885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0410825"/>
          <a:ext cx="640773" cy="641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571500</xdr:colOff>
      <xdr:row>23</xdr:row>
      <xdr:rowOff>567604</xdr:rowOff>
    </xdr:to>
    <xdr:pic>
      <xdr:nvPicPr>
        <xdr:cNvPr id="104" name="Picture 24" descr="kt_895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1039475"/>
          <a:ext cx="571500" cy="5676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658091</xdr:colOff>
      <xdr:row>25</xdr:row>
      <xdr:rowOff>29728</xdr:rowOff>
    </xdr:to>
    <xdr:pic>
      <xdr:nvPicPr>
        <xdr:cNvPr id="105" name="Picture 13" descr="KT_942_14S.jpg (500×50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11668125"/>
          <a:ext cx="658091" cy="6583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626772</xdr:colOff>
      <xdr:row>26</xdr:row>
      <xdr:rowOff>2</xdr:rowOff>
    </xdr:to>
    <xdr:pic>
      <xdr:nvPicPr>
        <xdr:cNvPr id="106" name="Picture 14" descr="KT_946_14C.jpg (189×189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12296775"/>
          <a:ext cx="626772" cy="6286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610619</xdr:colOff>
      <xdr:row>26</xdr:row>
      <xdr:rowOff>602005</xdr:rowOff>
    </xdr:to>
    <xdr:pic>
      <xdr:nvPicPr>
        <xdr:cNvPr id="107" name="Picture 25" descr="kt_957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12925425"/>
          <a:ext cx="606137" cy="6020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588819</xdr:colOff>
      <xdr:row>27</xdr:row>
      <xdr:rowOff>584805</xdr:rowOff>
    </xdr:to>
    <xdr:pic>
      <xdr:nvPicPr>
        <xdr:cNvPr id="108" name="Picture 26" descr="kt_958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13554075"/>
          <a:ext cx="588819" cy="5848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592861</xdr:colOff>
      <xdr:row>28</xdr:row>
      <xdr:rowOff>588819</xdr:rowOff>
    </xdr:to>
    <xdr:pic>
      <xdr:nvPicPr>
        <xdr:cNvPr id="109" name="Picture 27" descr="kt_995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14182725"/>
          <a:ext cx="592861" cy="5888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610619</xdr:colOff>
      <xdr:row>29</xdr:row>
      <xdr:rowOff>603519</xdr:rowOff>
    </xdr:to>
    <xdr:pic>
      <xdr:nvPicPr>
        <xdr:cNvPr id="110" name="Picture 15" descr="KT_996_14S.jpg (400×40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14811375"/>
          <a:ext cx="606137" cy="6035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627735</xdr:colOff>
      <xdr:row>31</xdr:row>
      <xdr:rowOff>0</xdr:rowOff>
    </xdr:to>
    <xdr:pic>
      <xdr:nvPicPr>
        <xdr:cNvPr id="111" name="Picture 28" descr="kt_997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15440025"/>
          <a:ext cx="627735" cy="628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610297</xdr:colOff>
      <xdr:row>31</xdr:row>
      <xdr:rowOff>606136</xdr:rowOff>
    </xdr:to>
    <xdr:pic>
      <xdr:nvPicPr>
        <xdr:cNvPr id="112" name="Picture 29" descr="kt_998_14c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16068675"/>
          <a:ext cx="610297" cy="606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623455</xdr:colOff>
      <xdr:row>32</xdr:row>
      <xdr:rowOff>619205</xdr:rowOff>
    </xdr:to>
    <xdr:pic>
      <xdr:nvPicPr>
        <xdr:cNvPr id="113" name="Picture 30" descr="kt_1009_14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16697325"/>
          <a:ext cx="623455" cy="619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623455</xdr:colOff>
      <xdr:row>33</xdr:row>
      <xdr:rowOff>619205</xdr:rowOff>
    </xdr:to>
    <xdr:pic>
      <xdr:nvPicPr>
        <xdr:cNvPr id="114" name="Picture 31" descr="kt_1009_14mbk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17325975"/>
          <a:ext cx="623455" cy="619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615572</xdr:colOff>
      <xdr:row>41</xdr:row>
      <xdr:rowOff>612322</xdr:rowOff>
    </xdr:to>
    <xdr:pic>
      <xdr:nvPicPr>
        <xdr:cNvPr id="121" name="Picture 37" descr="kt_869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21345525"/>
          <a:ext cx="615572" cy="61232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623455</xdr:colOff>
      <xdr:row>40</xdr:row>
      <xdr:rowOff>618298</xdr:rowOff>
    </xdr:to>
    <xdr:pic>
      <xdr:nvPicPr>
        <xdr:cNvPr id="122" name="Picture 36" descr="kt_860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20716875"/>
          <a:ext cx="623455" cy="6182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623455</xdr:colOff>
      <xdr:row>39</xdr:row>
      <xdr:rowOff>620154</xdr:rowOff>
    </xdr:to>
    <xdr:pic>
      <xdr:nvPicPr>
        <xdr:cNvPr id="123" name="Picture 35" descr="kt_858_15s.jpg (189×189)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0" y="20088225"/>
          <a:ext cx="623455" cy="6201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610619</xdr:colOff>
      <xdr:row>38</xdr:row>
      <xdr:rowOff>601123</xdr:rowOff>
    </xdr:to>
    <xdr:pic>
      <xdr:nvPicPr>
        <xdr:cNvPr id="124" name="Picture 34" descr="kt_857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0" y="19459575"/>
          <a:ext cx="606137" cy="60112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623455</xdr:colOff>
      <xdr:row>37</xdr:row>
      <xdr:rowOff>618918</xdr:rowOff>
    </xdr:to>
    <xdr:pic>
      <xdr:nvPicPr>
        <xdr:cNvPr id="125" name="Picture 33" descr="kt_854_15s.jpg (700×700)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0" y="18830925"/>
          <a:ext cx="623455" cy="6189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</xdr:row>
      <xdr:rowOff>28575</xdr:rowOff>
    </xdr:from>
    <xdr:to>
      <xdr:col>0</xdr:col>
      <xdr:colOff>646117</xdr:colOff>
      <xdr:row>37</xdr:row>
      <xdr:rowOff>45894</xdr:rowOff>
    </xdr:to>
    <xdr:pic>
      <xdr:nvPicPr>
        <xdr:cNvPr id="126" name="Picture 32" descr="kt_825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0" y="18230850"/>
          <a:ext cx="646117" cy="6459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629252</xdr:colOff>
      <xdr:row>43</xdr:row>
      <xdr:rowOff>2720</xdr:rowOff>
    </xdr:to>
    <xdr:pic>
      <xdr:nvPicPr>
        <xdr:cNvPr id="127" name="Picture 38" descr="kt_880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0" y="21974175"/>
          <a:ext cx="629252" cy="6313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0</xdr:col>
      <xdr:colOff>601892</xdr:colOff>
      <xdr:row>43</xdr:row>
      <xdr:rowOff>598714</xdr:rowOff>
    </xdr:to>
    <xdr:pic>
      <xdr:nvPicPr>
        <xdr:cNvPr id="128" name="Picture 39" descr="kt_881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0" y="22602825"/>
          <a:ext cx="601892" cy="5987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640773</xdr:colOff>
      <xdr:row>44</xdr:row>
      <xdr:rowOff>622367</xdr:rowOff>
    </xdr:to>
    <xdr:pic>
      <xdr:nvPicPr>
        <xdr:cNvPr id="129" name="Picture 40" descr="kt_895_15s.jpg (1500×1469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0" y="23231475"/>
          <a:ext cx="640773" cy="62236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623455</xdr:colOff>
      <xdr:row>45</xdr:row>
      <xdr:rowOff>618298</xdr:rowOff>
    </xdr:to>
    <xdr:pic>
      <xdr:nvPicPr>
        <xdr:cNvPr id="130" name="Picture 41" descr="kt_899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0" y="23860125"/>
          <a:ext cx="623455" cy="6182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593729</xdr:colOff>
      <xdr:row>46</xdr:row>
      <xdr:rowOff>588818</xdr:rowOff>
    </xdr:to>
    <xdr:pic>
      <xdr:nvPicPr>
        <xdr:cNvPr id="131" name="Picture 42" descr="kt_925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0" y="24488775"/>
          <a:ext cx="593729" cy="5888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593729</xdr:colOff>
      <xdr:row>47</xdr:row>
      <xdr:rowOff>588818</xdr:rowOff>
    </xdr:to>
    <xdr:pic>
      <xdr:nvPicPr>
        <xdr:cNvPr id="132" name="Picture 43" descr="kt_935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0" y="25117425"/>
          <a:ext cx="593729" cy="5888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571500</xdr:colOff>
      <xdr:row>48</xdr:row>
      <xdr:rowOff>566773</xdr:rowOff>
    </xdr:to>
    <xdr:pic>
      <xdr:nvPicPr>
        <xdr:cNvPr id="133" name="Picture 44" descr="kt_942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0" y="25746075"/>
          <a:ext cx="571500" cy="56677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610619</xdr:colOff>
      <xdr:row>49</xdr:row>
      <xdr:rowOff>601123</xdr:rowOff>
    </xdr:to>
    <xdr:pic>
      <xdr:nvPicPr>
        <xdr:cNvPr id="134" name="Picture 45" descr="kt_944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0" y="26374725"/>
          <a:ext cx="606137" cy="60112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593730</xdr:colOff>
      <xdr:row>50</xdr:row>
      <xdr:rowOff>588819</xdr:rowOff>
    </xdr:to>
    <xdr:pic>
      <xdr:nvPicPr>
        <xdr:cNvPr id="135" name="Picture 46" descr="kt_946_15c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0" y="27003375"/>
          <a:ext cx="593730" cy="5888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0</xdr:col>
      <xdr:colOff>628654</xdr:colOff>
      <xdr:row>52</xdr:row>
      <xdr:rowOff>1</xdr:rowOff>
    </xdr:to>
    <xdr:pic>
      <xdr:nvPicPr>
        <xdr:cNvPr id="136" name="Picture 47" descr="kt_950_15c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0" y="27632025"/>
          <a:ext cx="628654" cy="6286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628655</xdr:colOff>
      <xdr:row>53</xdr:row>
      <xdr:rowOff>828</xdr:rowOff>
    </xdr:to>
    <xdr:pic>
      <xdr:nvPicPr>
        <xdr:cNvPr id="137" name="Picture 48" descr="kt_950_15mbk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0" y="28260675"/>
          <a:ext cx="628655" cy="6294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0</xdr:col>
      <xdr:colOff>588819</xdr:colOff>
      <xdr:row>53</xdr:row>
      <xdr:rowOff>583948</xdr:rowOff>
    </xdr:to>
    <xdr:pic>
      <xdr:nvPicPr>
        <xdr:cNvPr id="138" name="Picture 49" descr="kt_957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0" y="28889325"/>
          <a:ext cx="588819" cy="58394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623455</xdr:colOff>
      <xdr:row>54</xdr:row>
      <xdr:rowOff>616730</xdr:rowOff>
    </xdr:to>
    <xdr:pic>
      <xdr:nvPicPr>
        <xdr:cNvPr id="139" name="Picture 50" descr="kt_962_15mbk.jpg (1500×1495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0" y="29517975"/>
          <a:ext cx="623455" cy="6167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611191</xdr:colOff>
      <xdr:row>55</xdr:row>
      <xdr:rowOff>606136</xdr:rowOff>
    </xdr:to>
    <xdr:pic>
      <xdr:nvPicPr>
        <xdr:cNvPr id="140" name="Picture 52" descr="kt_985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0" y="30146625"/>
          <a:ext cx="611191" cy="606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0</xdr:col>
      <xdr:colOff>623455</xdr:colOff>
      <xdr:row>56</xdr:row>
      <xdr:rowOff>618298</xdr:rowOff>
    </xdr:to>
    <xdr:pic>
      <xdr:nvPicPr>
        <xdr:cNvPr id="141" name="Picture 53" descr="kt_986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0" y="30775275"/>
          <a:ext cx="623455" cy="6182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0</xdr:col>
      <xdr:colOff>571500</xdr:colOff>
      <xdr:row>57</xdr:row>
      <xdr:rowOff>566773</xdr:rowOff>
    </xdr:to>
    <xdr:pic>
      <xdr:nvPicPr>
        <xdr:cNvPr id="142" name="Picture 54" descr="kt_987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0" y="31403925"/>
          <a:ext cx="571500" cy="56677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0</xdr:col>
      <xdr:colOff>571500</xdr:colOff>
      <xdr:row>58</xdr:row>
      <xdr:rowOff>566773</xdr:rowOff>
    </xdr:to>
    <xdr:pic>
      <xdr:nvPicPr>
        <xdr:cNvPr id="143" name="Picture 55" descr="kt_993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0" y="32032575"/>
          <a:ext cx="571500" cy="56677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0</xdr:col>
      <xdr:colOff>571500</xdr:colOff>
      <xdr:row>59</xdr:row>
      <xdr:rowOff>567032</xdr:rowOff>
    </xdr:to>
    <xdr:pic>
      <xdr:nvPicPr>
        <xdr:cNvPr id="144" name="Picture 56" descr="kt_996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0" y="32661225"/>
          <a:ext cx="571500" cy="5670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0</xdr:col>
      <xdr:colOff>588819</xdr:colOff>
      <xdr:row>60</xdr:row>
      <xdr:rowOff>584805</xdr:rowOff>
    </xdr:to>
    <xdr:pic>
      <xdr:nvPicPr>
        <xdr:cNvPr id="145" name="Picture 57" descr="kt_997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0" y="33289875"/>
          <a:ext cx="588819" cy="5848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0</xdr:col>
      <xdr:colOff>588819</xdr:colOff>
      <xdr:row>61</xdr:row>
      <xdr:rowOff>584805</xdr:rowOff>
    </xdr:to>
    <xdr:pic>
      <xdr:nvPicPr>
        <xdr:cNvPr id="146" name="Picture 58" descr="kt_998_15c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0" y="33918525"/>
          <a:ext cx="588819" cy="5848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0</xdr:col>
      <xdr:colOff>623455</xdr:colOff>
      <xdr:row>62</xdr:row>
      <xdr:rowOff>619205</xdr:rowOff>
    </xdr:to>
    <xdr:pic>
      <xdr:nvPicPr>
        <xdr:cNvPr id="147" name="Picture 59" descr="kt_1003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0" y="34547175"/>
          <a:ext cx="623455" cy="619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0</xdr:col>
      <xdr:colOff>571500</xdr:colOff>
      <xdr:row>63</xdr:row>
      <xdr:rowOff>567604</xdr:rowOff>
    </xdr:to>
    <xdr:pic>
      <xdr:nvPicPr>
        <xdr:cNvPr id="148" name="Picture 60" descr="kt_1004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0" y="35175825"/>
          <a:ext cx="571500" cy="5676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0</xdr:col>
      <xdr:colOff>610619</xdr:colOff>
      <xdr:row>64</xdr:row>
      <xdr:rowOff>602005</xdr:rowOff>
    </xdr:to>
    <xdr:pic>
      <xdr:nvPicPr>
        <xdr:cNvPr id="149" name="Picture 61" descr="kt_1008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0" y="35804475"/>
          <a:ext cx="606137" cy="6020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0</xdr:col>
      <xdr:colOff>575423</xdr:colOff>
      <xdr:row>65</xdr:row>
      <xdr:rowOff>571500</xdr:rowOff>
    </xdr:to>
    <xdr:pic>
      <xdr:nvPicPr>
        <xdr:cNvPr id="150" name="Picture 62" descr="kt_1009_15mbk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0" y="36433125"/>
          <a:ext cx="575423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0</xdr:col>
      <xdr:colOff>623455</xdr:colOff>
      <xdr:row>66</xdr:row>
      <xdr:rowOff>619205</xdr:rowOff>
    </xdr:to>
    <xdr:pic>
      <xdr:nvPicPr>
        <xdr:cNvPr id="151" name="Picture 63" descr="kt_1009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37061775"/>
          <a:ext cx="623455" cy="619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0</xdr:col>
      <xdr:colOff>623455</xdr:colOff>
      <xdr:row>67</xdr:row>
      <xdr:rowOff>619205</xdr:rowOff>
    </xdr:to>
    <xdr:pic>
      <xdr:nvPicPr>
        <xdr:cNvPr id="152" name="Picture 64" descr="kt_1011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0" y="37690425"/>
          <a:ext cx="623455" cy="6192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571500</xdr:colOff>
      <xdr:row>68</xdr:row>
      <xdr:rowOff>567604</xdr:rowOff>
    </xdr:to>
    <xdr:pic>
      <xdr:nvPicPr>
        <xdr:cNvPr id="153" name="Picture 65" descr="kt_1015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0" y="38319075"/>
          <a:ext cx="571500" cy="5676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588819</xdr:colOff>
      <xdr:row>69</xdr:row>
      <xdr:rowOff>585702</xdr:rowOff>
    </xdr:to>
    <xdr:pic>
      <xdr:nvPicPr>
        <xdr:cNvPr id="154" name="Picture 66" descr="kt_1016_15s.jpg (189×189)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0" y="38947725"/>
          <a:ext cx="588819" cy="58570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610619</xdr:colOff>
      <xdr:row>70</xdr:row>
      <xdr:rowOff>602005</xdr:rowOff>
    </xdr:to>
    <xdr:pic>
      <xdr:nvPicPr>
        <xdr:cNvPr id="155" name="Picture 67" descr="kt_1017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0" y="39576375"/>
          <a:ext cx="606137" cy="6020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0</xdr:col>
      <xdr:colOff>571500</xdr:colOff>
      <xdr:row>71</xdr:row>
      <xdr:rowOff>567604</xdr:rowOff>
    </xdr:to>
    <xdr:pic>
      <xdr:nvPicPr>
        <xdr:cNvPr id="156" name="Picture 68" descr="kt_1020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0" y="40205025"/>
          <a:ext cx="571500" cy="5676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0</xdr:col>
      <xdr:colOff>610298</xdr:colOff>
      <xdr:row>72</xdr:row>
      <xdr:rowOff>606137</xdr:rowOff>
    </xdr:to>
    <xdr:pic>
      <xdr:nvPicPr>
        <xdr:cNvPr id="157" name="Picture 69" descr="kt_1021_15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0" y="40833675"/>
          <a:ext cx="610298" cy="6061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0</xdr:col>
      <xdr:colOff>610619</xdr:colOff>
      <xdr:row>73</xdr:row>
      <xdr:rowOff>602427</xdr:rowOff>
    </xdr:to>
    <xdr:pic>
      <xdr:nvPicPr>
        <xdr:cNvPr id="158" name="Picture 70" descr="kt_1029_15.jpg (1500×1500)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0" y="41462325"/>
          <a:ext cx="606137" cy="60242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76</xdr:row>
      <xdr:rowOff>19050</xdr:rowOff>
    </xdr:from>
    <xdr:to>
      <xdr:col>0</xdr:col>
      <xdr:colOff>571500</xdr:colOff>
      <xdr:row>76</xdr:row>
      <xdr:rowOff>586082</xdr:rowOff>
    </xdr:to>
    <xdr:pic>
      <xdr:nvPicPr>
        <xdr:cNvPr id="159" name="Picture 71" descr="kt_1000_16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0" y="42357675"/>
          <a:ext cx="571500" cy="5670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571500</xdr:colOff>
      <xdr:row>77</xdr:row>
      <xdr:rowOff>567604</xdr:rowOff>
    </xdr:to>
    <xdr:pic>
      <xdr:nvPicPr>
        <xdr:cNvPr id="160" name="Picture 72" descr="kt_1012_16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0" y="42967275"/>
          <a:ext cx="571500" cy="5676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0</xdr:col>
      <xdr:colOff>645171</xdr:colOff>
      <xdr:row>79</xdr:row>
      <xdr:rowOff>17317</xdr:rowOff>
    </xdr:to>
    <xdr:pic>
      <xdr:nvPicPr>
        <xdr:cNvPr id="161" name="Picture 73" descr="kt_1016_16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0" y="43595925"/>
          <a:ext cx="645171" cy="64596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0</xdr:col>
      <xdr:colOff>627735</xdr:colOff>
      <xdr:row>80</xdr:row>
      <xdr:rowOff>2</xdr:rowOff>
    </xdr:to>
    <xdr:pic>
      <xdr:nvPicPr>
        <xdr:cNvPr id="162" name="Picture 74" descr="kt_1019_16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0" y="44224575"/>
          <a:ext cx="627735" cy="6286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588819</xdr:colOff>
      <xdr:row>80</xdr:row>
      <xdr:rowOff>584805</xdr:rowOff>
    </xdr:to>
    <xdr:pic>
      <xdr:nvPicPr>
        <xdr:cNvPr id="163" name="Picture 75" descr="kt_1021_16s_single 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0" y="44853225"/>
          <a:ext cx="588819" cy="5848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610619</xdr:colOff>
      <xdr:row>81</xdr:row>
      <xdr:rowOff>602335</xdr:rowOff>
    </xdr:to>
    <xdr:pic>
      <xdr:nvPicPr>
        <xdr:cNvPr id="164" name="Picture 76" descr="kt_1022_16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0" y="45481875"/>
          <a:ext cx="606137" cy="6023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0</xdr:col>
      <xdr:colOff>575897</xdr:colOff>
      <xdr:row>82</xdr:row>
      <xdr:rowOff>571499</xdr:rowOff>
    </xdr:to>
    <xdr:pic>
      <xdr:nvPicPr>
        <xdr:cNvPr id="165" name="Picture 77" descr="kt_1026_16.jpg (1500×1497)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0" y="46110525"/>
          <a:ext cx="575897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0</xdr:col>
      <xdr:colOff>626571</xdr:colOff>
      <xdr:row>84</xdr:row>
      <xdr:rowOff>0</xdr:rowOff>
    </xdr:to>
    <xdr:pic>
      <xdr:nvPicPr>
        <xdr:cNvPr id="166" name="Picture 78" descr="kt_1028_16.jpg (1499×1500)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0" y="46739175"/>
          <a:ext cx="626571" cy="628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0</xdr:col>
      <xdr:colOff>640773</xdr:colOff>
      <xdr:row>85</xdr:row>
      <xdr:rowOff>6715</xdr:rowOff>
    </xdr:to>
    <xdr:pic>
      <xdr:nvPicPr>
        <xdr:cNvPr id="167" name="Picture 81" descr="51MAYFM7WJL.jpg (467×463)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 bwMode="auto">
        <a:xfrm>
          <a:off x="0" y="47367825"/>
          <a:ext cx="640773" cy="6353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661881</xdr:colOff>
      <xdr:row>86</xdr:row>
      <xdr:rowOff>34635</xdr:rowOff>
    </xdr:to>
    <xdr:pic>
      <xdr:nvPicPr>
        <xdr:cNvPr id="168" name="Picture 82" descr="kt_320_16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 bwMode="auto">
        <a:xfrm>
          <a:off x="0" y="47996475"/>
          <a:ext cx="661881" cy="6632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0</xdr:col>
      <xdr:colOff>623455</xdr:colOff>
      <xdr:row>86</xdr:row>
      <xdr:rowOff>620225</xdr:rowOff>
    </xdr:to>
    <xdr:pic>
      <xdr:nvPicPr>
        <xdr:cNvPr id="169" name="Picture 83" descr="kt_942_16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 bwMode="auto">
        <a:xfrm>
          <a:off x="0" y="48625125"/>
          <a:ext cx="623455" cy="6202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623455</xdr:colOff>
      <xdr:row>87</xdr:row>
      <xdr:rowOff>620225</xdr:rowOff>
    </xdr:to>
    <xdr:pic>
      <xdr:nvPicPr>
        <xdr:cNvPr id="170" name="Picture 84" descr="kt_962_16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 bwMode="auto">
        <a:xfrm>
          <a:off x="0" y="49253775"/>
          <a:ext cx="623455" cy="6202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0</xdr:col>
      <xdr:colOff>626773</xdr:colOff>
      <xdr:row>89</xdr:row>
      <xdr:rowOff>0</xdr:rowOff>
    </xdr:to>
    <xdr:pic>
      <xdr:nvPicPr>
        <xdr:cNvPr id="171" name="Picture 85" descr="kt_995_16s.jpg (189×189)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 bwMode="auto">
        <a:xfrm>
          <a:off x="0" y="49882425"/>
          <a:ext cx="626773" cy="628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554182</xdr:colOff>
      <xdr:row>89</xdr:row>
      <xdr:rowOff>551613</xdr:rowOff>
    </xdr:to>
    <xdr:pic>
      <xdr:nvPicPr>
        <xdr:cNvPr id="172" name="Picture 86" descr="kt_997_16s_singl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 bwMode="auto">
        <a:xfrm>
          <a:off x="0" y="50511075"/>
          <a:ext cx="554182" cy="5516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571499</xdr:colOff>
      <xdr:row>90</xdr:row>
      <xdr:rowOff>571500</xdr:rowOff>
    </xdr:to>
    <xdr:pic>
      <xdr:nvPicPr>
        <xdr:cNvPr id="173" name="Picture 87" descr="kt_999_16s.jpg (727×659)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 bwMode="auto">
        <a:xfrm>
          <a:off x="0" y="51139725"/>
          <a:ext cx="571499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94</xdr:row>
      <xdr:rowOff>28575</xdr:rowOff>
    </xdr:from>
    <xdr:to>
      <xdr:col>0</xdr:col>
      <xdr:colOff>623455</xdr:colOff>
      <xdr:row>95</xdr:row>
      <xdr:rowOff>13519</xdr:rowOff>
    </xdr:to>
    <xdr:pic>
      <xdr:nvPicPr>
        <xdr:cNvPr id="174" name="Picture 88" descr="kt_858_17s.jpg (1500×1484)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0" y="52625625"/>
          <a:ext cx="623455" cy="6135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640773</xdr:colOff>
      <xdr:row>96</xdr:row>
      <xdr:rowOff>13938</xdr:rowOff>
    </xdr:to>
    <xdr:pic>
      <xdr:nvPicPr>
        <xdr:cNvPr id="175" name="Picture 89" descr="kt_915_17s.jpg (500×500)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0" y="53225700"/>
          <a:ext cx="640773" cy="6425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0</xdr:col>
      <xdr:colOff>672353</xdr:colOff>
      <xdr:row>97</xdr:row>
      <xdr:rowOff>2248</xdr:rowOff>
    </xdr:to>
    <xdr:pic>
      <xdr:nvPicPr>
        <xdr:cNvPr id="176" name="Picture 1" descr="IWC435-17C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0" y="53854350"/>
          <a:ext cx="672353" cy="6308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0</xdr:col>
      <xdr:colOff>644237</xdr:colOff>
      <xdr:row>92</xdr:row>
      <xdr:rowOff>12761</xdr:rowOff>
    </xdr:to>
    <xdr:pic>
      <xdr:nvPicPr>
        <xdr:cNvPr id="22529" name="Picture 1" descr="http://www.thecarcover.com/products/oxgord/misc/image_coming_soon_01.jpg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 bwMode="auto">
        <a:xfrm>
          <a:off x="0" y="51400364"/>
          <a:ext cx="640773" cy="6362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802821</xdr:colOff>
      <xdr:row>1</xdr:row>
      <xdr:rowOff>277474</xdr:rowOff>
    </xdr:to>
    <xdr:pic>
      <xdr:nvPicPr>
        <xdr:cNvPr id="177" name="Picture 9" descr="http://www.thecarcover.com/products/oxgord/covers/auto/home_blue.jpg">
          <a:hlinkClick xmlns:r="http://schemas.openxmlformats.org/officeDocument/2006/relationships" r:id="rId8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 bwMode="auto">
        <a:xfrm>
          <a:off x="0" y="0"/>
          <a:ext cx="802821" cy="791824"/>
        </a:xfrm>
        <a:prstGeom prst="rect">
          <a:avLst/>
        </a:prstGeom>
        <a:noFill/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750794</xdr:colOff>
      <xdr:row>1</xdr:row>
      <xdr:rowOff>307603</xdr:rowOff>
    </xdr:to>
    <xdr:pic>
      <xdr:nvPicPr>
        <xdr:cNvPr id="333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0"/>
          <a:ext cx="750794" cy="744632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0</xdr:col>
      <xdr:colOff>691370</xdr:colOff>
      <xdr:row>6</xdr:row>
      <xdr:rowOff>3174</xdr:rowOff>
    </xdr:to>
    <xdr:pic>
      <xdr:nvPicPr>
        <xdr:cNvPr id="334" name="Picture 333" descr="550000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1053353"/>
          <a:ext cx="691370" cy="630703"/>
        </a:xfrm>
        <a:prstGeom prst="rect">
          <a:avLst/>
        </a:prstGeom>
      </xdr:spPr>
    </xdr:pic>
    <xdr:clientData fLocksWithSheet="0"/>
  </xdr:twoCellAnchor>
  <xdr:twoCellAnchor editAs="oneCell">
    <xdr:from>
      <xdr:col>0</xdr:col>
      <xdr:colOff>0</xdr:colOff>
      <xdr:row>7</xdr:row>
      <xdr:rowOff>0</xdr:rowOff>
    </xdr:from>
    <xdr:to>
      <xdr:col>0</xdr:col>
      <xdr:colOff>595313</xdr:colOff>
      <xdr:row>7</xdr:row>
      <xdr:rowOff>586677</xdr:rowOff>
    </xdr:to>
    <xdr:pic>
      <xdr:nvPicPr>
        <xdr:cNvPr id="335" name="Picture 3" descr="550002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308412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638175</xdr:colOff>
      <xdr:row>8</xdr:row>
      <xdr:rowOff>636406</xdr:rowOff>
    </xdr:to>
    <xdr:pic>
      <xdr:nvPicPr>
        <xdr:cNvPr id="337" name="Picture 336" descr="550004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2943225"/>
          <a:ext cx="638175" cy="6268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647451</xdr:colOff>
      <xdr:row>9</xdr:row>
      <xdr:rowOff>628651</xdr:rowOff>
    </xdr:to>
    <xdr:pic>
      <xdr:nvPicPr>
        <xdr:cNvPr id="338" name="Picture 337" descr="550007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3571875"/>
          <a:ext cx="647451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619125</xdr:colOff>
      <xdr:row>10</xdr:row>
      <xdr:rowOff>610143</xdr:rowOff>
    </xdr:to>
    <xdr:pic>
      <xdr:nvPicPr>
        <xdr:cNvPr id="339" name="Picture 4" descr="550008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2005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629238</xdr:colOff>
      <xdr:row>11</xdr:row>
      <xdr:rowOff>628651</xdr:rowOff>
    </xdr:to>
    <xdr:pic>
      <xdr:nvPicPr>
        <xdr:cNvPr id="340" name="Picture 339" descr="550010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4829175"/>
          <a:ext cx="629238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627529</xdr:colOff>
      <xdr:row>12</xdr:row>
      <xdr:rowOff>618425</xdr:rowOff>
    </xdr:to>
    <xdr:pic>
      <xdr:nvPicPr>
        <xdr:cNvPr id="341" name="Picture 5" descr="550012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5457825"/>
          <a:ext cx="627529" cy="618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628650</xdr:colOff>
      <xdr:row>13</xdr:row>
      <xdr:rowOff>637030</xdr:rowOff>
    </xdr:to>
    <xdr:pic>
      <xdr:nvPicPr>
        <xdr:cNvPr id="345" name="Picture 344" descr="550013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6086475"/>
          <a:ext cx="628650" cy="6370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666750</xdr:colOff>
      <xdr:row>14</xdr:row>
      <xdr:rowOff>666603</xdr:rowOff>
    </xdr:to>
    <xdr:pic>
      <xdr:nvPicPr>
        <xdr:cNvPr id="346" name="Picture 6" descr="550014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6715125"/>
          <a:ext cx="666750" cy="66660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642938</xdr:colOff>
      <xdr:row>15</xdr:row>
      <xdr:rowOff>643136</xdr:rowOff>
    </xdr:to>
    <xdr:pic>
      <xdr:nvPicPr>
        <xdr:cNvPr id="349" name="Picture 7" descr="550014-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7343775"/>
          <a:ext cx="642938" cy="643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619125</xdr:colOff>
      <xdr:row>16</xdr:row>
      <xdr:rowOff>610143</xdr:rowOff>
    </xdr:to>
    <xdr:pic>
      <xdr:nvPicPr>
        <xdr:cNvPr id="350" name="Picture 8" descr="550014-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79724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642938</xdr:colOff>
      <xdr:row>17</xdr:row>
      <xdr:rowOff>643137</xdr:rowOff>
    </xdr:to>
    <xdr:pic>
      <xdr:nvPicPr>
        <xdr:cNvPr id="351" name="Picture 9" descr="550014-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8601075"/>
          <a:ext cx="642938" cy="6431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628239</xdr:colOff>
      <xdr:row>18</xdr:row>
      <xdr:rowOff>637054</xdr:rowOff>
    </xdr:to>
    <xdr:pic>
      <xdr:nvPicPr>
        <xdr:cNvPr id="352" name="Picture 10" descr="550014-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9229725"/>
          <a:ext cx="628239" cy="6370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619125</xdr:colOff>
      <xdr:row>19</xdr:row>
      <xdr:rowOff>610143</xdr:rowOff>
    </xdr:to>
    <xdr:pic>
      <xdr:nvPicPr>
        <xdr:cNvPr id="353" name="Picture 11" descr="550014-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98583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642938</xdr:colOff>
      <xdr:row>20</xdr:row>
      <xdr:rowOff>643135</xdr:rowOff>
    </xdr:to>
    <xdr:pic>
      <xdr:nvPicPr>
        <xdr:cNvPr id="354" name="Picture 12" descr="550014-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10487025"/>
          <a:ext cx="642938" cy="6431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595313</xdr:colOff>
      <xdr:row>21</xdr:row>
      <xdr:rowOff>586677</xdr:rowOff>
    </xdr:to>
    <xdr:pic>
      <xdr:nvPicPr>
        <xdr:cNvPr id="355" name="Picture 13" descr="550015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111156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615185</xdr:colOff>
      <xdr:row>22</xdr:row>
      <xdr:rowOff>612321</xdr:rowOff>
    </xdr:to>
    <xdr:pic>
      <xdr:nvPicPr>
        <xdr:cNvPr id="356" name="Picture 14" descr="550016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11744325"/>
          <a:ext cx="615185" cy="61232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595313</xdr:colOff>
      <xdr:row>23</xdr:row>
      <xdr:rowOff>586677</xdr:rowOff>
    </xdr:to>
    <xdr:pic>
      <xdr:nvPicPr>
        <xdr:cNvPr id="357" name="Picture 15" descr="550019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123729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595313</xdr:colOff>
      <xdr:row>24</xdr:row>
      <xdr:rowOff>586677</xdr:rowOff>
    </xdr:to>
    <xdr:pic>
      <xdr:nvPicPr>
        <xdr:cNvPr id="358" name="Picture 16" descr="550027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130016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665738</xdr:colOff>
      <xdr:row>25</xdr:row>
      <xdr:rowOff>646581</xdr:rowOff>
    </xdr:to>
    <xdr:pic>
      <xdr:nvPicPr>
        <xdr:cNvPr id="359" name="Picture 358" descr="550028.jpg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3630275"/>
          <a:ext cx="665738" cy="646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629990</xdr:colOff>
      <xdr:row>26</xdr:row>
      <xdr:rowOff>628650</xdr:rowOff>
    </xdr:to>
    <xdr:pic>
      <xdr:nvPicPr>
        <xdr:cNvPr id="360" name="Picture 359" descr="550031.jp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14258925"/>
          <a:ext cx="62999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595313</xdr:colOff>
      <xdr:row>27</xdr:row>
      <xdr:rowOff>586677</xdr:rowOff>
    </xdr:to>
    <xdr:pic>
      <xdr:nvPicPr>
        <xdr:cNvPr id="361" name="Picture 17" descr="550032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148875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661765</xdr:colOff>
      <xdr:row>28</xdr:row>
      <xdr:rowOff>647700</xdr:rowOff>
    </xdr:to>
    <xdr:pic>
      <xdr:nvPicPr>
        <xdr:cNvPr id="362" name="Picture 361" descr="550032S copy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5516225"/>
          <a:ext cx="661765" cy="6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619125</xdr:colOff>
      <xdr:row>29</xdr:row>
      <xdr:rowOff>610143</xdr:rowOff>
    </xdr:to>
    <xdr:pic>
      <xdr:nvPicPr>
        <xdr:cNvPr id="363" name="Picture 18" descr="550037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161448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664397</xdr:colOff>
      <xdr:row>30</xdr:row>
      <xdr:rowOff>647700</xdr:rowOff>
    </xdr:to>
    <xdr:pic>
      <xdr:nvPicPr>
        <xdr:cNvPr id="364" name="Picture 363" descr="550037S copy.jp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16773525"/>
          <a:ext cx="664397" cy="6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571500</xdr:colOff>
      <xdr:row>31</xdr:row>
      <xdr:rowOff>563209</xdr:rowOff>
    </xdr:to>
    <xdr:pic>
      <xdr:nvPicPr>
        <xdr:cNvPr id="365" name="Picture 19" descr="550038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174021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595313</xdr:colOff>
      <xdr:row>32</xdr:row>
      <xdr:rowOff>586677</xdr:rowOff>
    </xdr:to>
    <xdr:pic>
      <xdr:nvPicPr>
        <xdr:cNvPr id="366" name="Picture 20" descr="550039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0" y="180308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609600</xdr:colOff>
      <xdr:row>33</xdr:row>
      <xdr:rowOff>609031</xdr:rowOff>
    </xdr:to>
    <xdr:pic>
      <xdr:nvPicPr>
        <xdr:cNvPr id="367" name="Picture 366" descr="550042.jpg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18659475"/>
          <a:ext cx="609600" cy="6090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657225</xdr:colOff>
      <xdr:row>34</xdr:row>
      <xdr:rowOff>640708</xdr:rowOff>
    </xdr:to>
    <xdr:pic>
      <xdr:nvPicPr>
        <xdr:cNvPr id="368" name="Picture 367" descr="550042S copy.jpg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19288125"/>
          <a:ext cx="657225" cy="6407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619125</xdr:colOff>
      <xdr:row>35</xdr:row>
      <xdr:rowOff>610143</xdr:rowOff>
    </xdr:to>
    <xdr:pic>
      <xdr:nvPicPr>
        <xdr:cNvPr id="369" name="Picture 21" descr="550058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0" y="199167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628923</xdr:colOff>
      <xdr:row>36</xdr:row>
      <xdr:rowOff>637054</xdr:rowOff>
    </xdr:to>
    <xdr:pic>
      <xdr:nvPicPr>
        <xdr:cNvPr id="370" name="Picture 369" descr="550059.jpg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20545425"/>
          <a:ext cx="628923" cy="6275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595313</xdr:colOff>
      <xdr:row>37</xdr:row>
      <xdr:rowOff>586677</xdr:rowOff>
    </xdr:to>
    <xdr:pic>
      <xdr:nvPicPr>
        <xdr:cNvPr id="371" name="Picture 22" descr="550062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0" y="211740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619126</xdr:colOff>
      <xdr:row>38</xdr:row>
      <xdr:rowOff>617205</xdr:rowOff>
    </xdr:to>
    <xdr:pic>
      <xdr:nvPicPr>
        <xdr:cNvPr id="372" name="Picture 371" descr="550064.jpg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21802725"/>
          <a:ext cx="619126" cy="6172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654626</xdr:colOff>
      <xdr:row>39</xdr:row>
      <xdr:rowOff>638176</xdr:rowOff>
    </xdr:to>
    <xdr:pic>
      <xdr:nvPicPr>
        <xdr:cNvPr id="373" name="Picture 372" descr="550064B copy.jpg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22431375"/>
          <a:ext cx="654626" cy="6381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642938</xdr:colOff>
      <xdr:row>40</xdr:row>
      <xdr:rowOff>643135</xdr:rowOff>
    </xdr:to>
    <xdr:pic>
      <xdr:nvPicPr>
        <xdr:cNvPr id="374" name="Picture 23" descr="550065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0" y="23060025"/>
          <a:ext cx="642938" cy="6431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547688</xdr:colOff>
      <xdr:row>41</xdr:row>
      <xdr:rowOff>539743</xdr:rowOff>
    </xdr:to>
    <xdr:pic>
      <xdr:nvPicPr>
        <xdr:cNvPr id="375" name="Picture 24" descr="550065-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0" y="23688675"/>
          <a:ext cx="547688" cy="5397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619125</xdr:colOff>
      <xdr:row>42</xdr:row>
      <xdr:rowOff>610143</xdr:rowOff>
    </xdr:to>
    <xdr:pic>
      <xdr:nvPicPr>
        <xdr:cNvPr id="376" name="Picture 25" descr="550065-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243173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0</xdr:col>
      <xdr:colOff>571500</xdr:colOff>
      <xdr:row>43</xdr:row>
      <xdr:rowOff>563209</xdr:rowOff>
    </xdr:to>
    <xdr:pic>
      <xdr:nvPicPr>
        <xdr:cNvPr id="377" name="Picture 26" descr="550065-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0" y="249459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619125</xdr:colOff>
      <xdr:row>44</xdr:row>
      <xdr:rowOff>610143</xdr:rowOff>
    </xdr:to>
    <xdr:pic>
      <xdr:nvPicPr>
        <xdr:cNvPr id="378" name="Picture 27" descr="550065-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0" y="255746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642938</xdr:colOff>
      <xdr:row>45</xdr:row>
      <xdr:rowOff>643135</xdr:rowOff>
    </xdr:to>
    <xdr:pic>
      <xdr:nvPicPr>
        <xdr:cNvPr id="379" name="Picture 28" descr="550065-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0" y="26203275"/>
          <a:ext cx="642938" cy="6431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619125</xdr:colOff>
      <xdr:row>46</xdr:row>
      <xdr:rowOff>610143</xdr:rowOff>
    </xdr:to>
    <xdr:pic>
      <xdr:nvPicPr>
        <xdr:cNvPr id="380" name="Picture 29" descr="550065-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0" y="268319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638175</xdr:colOff>
      <xdr:row>47</xdr:row>
      <xdr:rowOff>636818</xdr:rowOff>
    </xdr:to>
    <xdr:pic>
      <xdr:nvPicPr>
        <xdr:cNvPr id="381" name="Picture 380" descr="550070.jpg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27460575"/>
          <a:ext cx="638175" cy="6368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666750</xdr:colOff>
      <xdr:row>48</xdr:row>
      <xdr:rowOff>666601</xdr:rowOff>
    </xdr:to>
    <xdr:pic>
      <xdr:nvPicPr>
        <xdr:cNvPr id="382" name="Picture 30" descr="550072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0" y="28089225"/>
          <a:ext cx="666750" cy="6666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595313</xdr:colOff>
      <xdr:row>49</xdr:row>
      <xdr:rowOff>586677</xdr:rowOff>
    </xdr:to>
    <xdr:pic>
      <xdr:nvPicPr>
        <xdr:cNvPr id="383" name="Picture 31" descr="550072-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0" y="287178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619125</xdr:colOff>
      <xdr:row>50</xdr:row>
      <xdr:rowOff>610143</xdr:rowOff>
    </xdr:to>
    <xdr:pic>
      <xdr:nvPicPr>
        <xdr:cNvPr id="384" name="Picture 32" descr="550072-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0" y="293465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0</xdr:col>
      <xdr:colOff>619125</xdr:colOff>
      <xdr:row>51</xdr:row>
      <xdr:rowOff>610143</xdr:rowOff>
    </xdr:to>
    <xdr:pic>
      <xdr:nvPicPr>
        <xdr:cNvPr id="385" name="Picture 33" descr="550072-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0" y="299751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642938</xdr:colOff>
      <xdr:row>52</xdr:row>
      <xdr:rowOff>643135</xdr:rowOff>
    </xdr:to>
    <xdr:pic>
      <xdr:nvPicPr>
        <xdr:cNvPr id="386" name="Picture 34" descr="550072-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0" y="30603825"/>
          <a:ext cx="642938" cy="6431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0</xdr:col>
      <xdr:colOff>571500</xdr:colOff>
      <xdr:row>53</xdr:row>
      <xdr:rowOff>563209</xdr:rowOff>
    </xdr:to>
    <xdr:pic>
      <xdr:nvPicPr>
        <xdr:cNvPr id="387" name="Picture 35" descr="550072-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0" y="312324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619125</xdr:colOff>
      <xdr:row>54</xdr:row>
      <xdr:rowOff>610143</xdr:rowOff>
    </xdr:to>
    <xdr:pic>
      <xdr:nvPicPr>
        <xdr:cNvPr id="388" name="Picture 36" descr="550072-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0" y="318611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628650</xdr:colOff>
      <xdr:row>55</xdr:row>
      <xdr:rowOff>631662</xdr:rowOff>
    </xdr:to>
    <xdr:pic>
      <xdr:nvPicPr>
        <xdr:cNvPr id="389" name="Picture 388" descr="550072S copy.jpg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32489775"/>
          <a:ext cx="628650" cy="631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0</xdr:col>
      <xdr:colOff>595313</xdr:colOff>
      <xdr:row>56</xdr:row>
      <xdr:rowOff>586677</xdr:rowOff>
    </xdr:to>
    <xdr:pic>
      <xdr:nvPicPr>
        <xdr:cNvPr id="390" name="Picture 37" descr="550073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0" y="331184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0</xdr:col>
      <xdr:colOff>595313</xdr:colOff>
      <xdr:row>58</xdr:row>
      <xdr:rowOff>586677</xdr:rowOff>
    </xdr:to>
    <xdr:pic>
      <xdr:nvPicPr>
        <xdr:cNvPr id="391" name="Picture 38" descr="550074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0" y="343757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0</xdr:col>
      <xdr:colOff>619125</xdr:colOff>
      <xdr:row>59</xdr:row>
      <xdr:rowOff>610143</xdr:rowOff>
    </xdr:to>
    <xdr:pic>
      <xdr:nvPicPr>
        <xdr:cNvPr id="392" name="Picture 39" descr="550074-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0" y="350043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0</xdr:col>
      <xdr:colOff>642938</xdr:colOff>
      <xdr:row>60</xdr:row>
      <xdr:rowOff>643136</xdr:rowOff>
    </xdr:to>
    <xdr:pic>
      <xdr:nvPicPr>
        <xdr:cNvPr id="393" name="Picture 40" descr="550074-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0" y="35633025"/>
          <a:ext cx="642938" cy="643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0</xdr:col>
      <xdr:colOff>619125</xdr:colOff>
      <xdr:row>61</xdr:row>
      <xdr:rowOff>610143</xdr:rowOff>
    </xdr:to>
    <xdr:pic>
      <xdr:nvPicPr>
        <xdr:cNvPr id="394" name="Picture 41" descr="550074-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0" y="362616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0</xdr:col>
      <xdr:colOff>595313</xdr:colOff>
      <xdr:row>62</xdr:row>
      <xdr:rowOff>586677</xdr:rowOff>
    </xdr:to>
    <xdr:pic>
      <xdr:nvPicPr>
        <xdr:cNvPr id="395" name="Picture 42" descr="550074-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0" y="368903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0</xdr:col>
      <xdr:colOff>595313</xdr:colOff>
      <xdr:row>63</xdr:row>
      <xdr:rowOff>586677</xdr:rowOff>
    </xdr:to>
    <xdr:pic>
      <xdr:nvPicPr>
        <xdr:cNvPr id="396" name="Picture 43" descr="550074-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0" y="375189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0</xdr:col>
      <xdr:colOff>595313</xdr:colOff>
      <xdr:row>64</xdr:row>
      <xdr:rowOff>586677</xdr:rowOff>
    </xdr:to>
    <xdr:pic>
      <xdr:nvPicPr>
        <xdr:cNvPr id="397" name="Picture 44" descr="550074-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0" y="381476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0</xdr:col>
      <xdr:colOff>647700</xdr:colOff>
      <xdr:row>65</xdr:row>
      <xdr:rowOff>646324</xdr:rowOff>
    </xdr:to>
    <xdr:pic>
      <xdr:nvPicPr>
        <xdr:cNvPr id="398" name="Picture 397" descr="550080.jpg"/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38776275"/>
          <a:ext cx="647700" cy="6463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0</xdr:col>
      <xdr:colOff>628650</xdr:colOff>
      <xdr:row>66</xdr:row>
      <xdr:rowOff>637492</xdr:rowOff>
    </xdr:to>
    <xdr:pic>
      <xdr:nvPicPr>
        <xdr:cNvPr id="399" name="Picture 398" descr="550082.jpg"/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39404925"/>
          <a:ext cx="628650" cy="6374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0</xdr:col>
      <xdr:colOff>666750</xdr:colOff>
      <xdr:row>67</xdr:row>
      <xdr:rowOff>665662</xdr:rowOff>
    </xdr:to>
    <xdr:pic>
      <xdr:nvPicPr>
        <xdr:cNvPr id="400" name="Picture 399" descr="550088.jpg"/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40033575"/>
          <a:ext cx="666750" cy="665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635568</xdr:colOff>
      <xdr:row>68</xdr:row>
      <xdr:rowOff>628651</xdr:rowOff>
    </xdr:to>
    <xdr:pic>
      <xdr:nvPicPr>
        <xdr:cNvPr id="401" name="Picture 400" descr="550090.jpg"/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40662225"/>
          <a:ext cx="635568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619125</xdr:colOff>
      <xdr:row>69</xdr:row>
      <xdr:rowOff>617039</xdr:rowOff>
    </xdr:to>
    <xdr:pic>
      <xdr:nvPicPr>
        <xdr:cNvPr id="402" name="Picture 401" descr="550091.jpg"/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41290875"/>
          <a:ext cx="619125" cy="6170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523875</xdr:colOff>
      <xdr:row>70</xdr:row>
      <xdr:rowOff>516275</xdr:rowOff>
    </xdr:to>
    <xdr:pic>
      <xdr:nvPicPr>
        <xdr:cNvPr id="403" name="Picture 45" descr="550092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0" y="41919525"/>
          <a:ext cx="523875" cy="5162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0</xdr:col>
      <xdr:colOff>523875</xdr:colOff>
      <xdr:row>71</xdr:row>
      <xdr:rowOff>516275</xdr:rowOff>
    </xdr:to>
    <xdr:pic>
      <xdr:nvPicPr>
        <xdr:cNvPr id="404" name="Picture 46" descr="550092n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0" y="42548175"/>
          <a:ext cx="523875" cy="5162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0</xdr:col>
      <xdr:colOff>619125</xdr:colOff>
      <xdr:row>72</xdr:row>
      <xdr:rowOff>617809</xdr:rowOff>
    </xdr:to>
    <xdr:pic>
      <xdr:nvPicPr>
        <xdr:cNvPr id="405" name="Picture 404" descr="550095.jpg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43176825"/>
          <a:ext cx="619125" cy="617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0</xdr:col>
      <xdr:colOff>638175</xdr:colOff>
      <xdr:row>73</xdr:row>
      <xdr:rowOff>635502</xdr:rowOff>
    </xdr:to>
    <xdr:pic>
      <xdr:nvPicPr>
        <xdr:cNvPr id="406" name="Picture 405" descr="550096.jpg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43805475"/>
          <a:ext cx="638175" cy="6355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0</xdr:col>
      <xdr:colOff>638175</xdr:colOff>
      <xdr:row>74</xdr:row>
      <xdr:rowOff>635751</xdr:rowOff>
    </xdr:to>
    <xdr:pic>
      <xdr:nvPicPr>
        <xdr:cNvPr id="407" name="Picture 406" descr="550099.jpg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44434125"/>
          <a:ext cx="638175" cy="6357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619125</xdr:colOff>
      <xdr:row>75</xdr:row>
      <xdr:rowOff>614598</xdr:rowOff>
    </xdr:to>
    <xdr:pic>
      <xdr:nvPicPr>
        <xdr:cNvPr id="408" name="Picture 407" descr="550102.jpg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45062775"/>
          <a:ext cx="619125" cy="6145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0</xdr:col>
      <xdr:colOff>642938</xdr:colOff>
      <xdr:row>76</xdr:row>
      <xdr:rowOff>643135</xdr:rowOff>
    </xdr:to>
    <xdr:pic>
      <xdr:nvPicPr>
        <xdr:cNvPr id="409" name="Picture 47" descr="550105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0" y="45691425"/>
          <a:ext cx="642938" cy="6431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0</xdr:col>
      <xdr:colOff>607136</xdr:colOff>
      <xdr:row>79</xdr:row>
      <xdr:rowOff>604775</xdr:rowOff>
    </xdr:to>
    <xdr:pic>
      <xdr:nvPicPr>
        <xdr:cNvPr id="410" name="Picture 409" descr="550110.jpg"/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47577375"/>
          <a:ext cx="607136" cy="604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623506</xdr:colOff>
      <xdr:row>80</xdr:row>
      <xdr:rowOff>628651</xdr:rowOff>
    </xdr:to>
    <xdr:pic>
      <xdr:nvPicPr>
        <xdr:cNvPr id="411" name="Picture 410" descr="550111.jpg"/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48206025"/>
          <a:ext cx="623506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628650</xdr:colOff>
      <xdr:row>81</xdr:row>
      <xdr:rowOff>636464</xdr:rowOff>
    </xdr:to>
    <xdr:pic>
      <xdr:nvPicPr>
        <xdr:cNvPr id="412" name="Picture 411" descr="550115.jpg"/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48834675"/>
          <a:ext cx="628650" cy="6364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0</xdr:col>
      <xdr:colOff>619125</xdr:colOff>
      <xdr:row>82</xdr:row>
      <xdr:rowOff>610143</xdr:rowOff>
    </xdr:to>
    <xdr:pic>
      <xdr:nvPicPr>
        <xdr:cNvPr id="413" name="Picture 48" descr="550117ch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 bwMode="auto">
        <a:xfrm>
          <a:off x="0" y="494633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0</xdr:col>
      <xdr:colOff>649467</xdr:colOff>
      <xdr:row>83</xdr:row>
      <xdr:rowOff>647700</xdr:rowOff>
    </xdr:to>
    <xdr:pic>
      <xdr:nvPicPr>
        <xdr:cNvPr id="414" name="Picture 413" descr="550118.jpg"/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50091975"/>
          <a:ext cx="649467" cy="6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0</xdr:col>
      <xdr:colOff>628650</xdr:colOff>
      <xdr:row>84</xdr:row>
      <xdr:rowOff>628650</xdr:rowOff>
    </xdr:to>
    <xdr:pic>
      <xdr:nvPicPr>
        <xdr:cNvPr id="415" name="Picture 414" descr="550119.jpg"/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5072062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644979</xdr:colOff>
      <xdr:row>85</xdr:row>
      <xdr:rowOff>629589</xdr:rowOff>
    </xdr:to>
    <xdr:pic>
      <xdr:nvPicPr>
        <xdr:cNvPr id="416" name="Picture 415" descr="550122.jpg"/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51349275"/>
          <a:ext cx="644979" cy="6295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0</xdr:col>
      <xdr:colOff>555750</xdr:colOff>
      <xdr:row>86</xdr:row>
      <xdr:rowOff>547688</xdr:rowOff>
    </xdr:to>
    <xdr:pic>
      <xdr:nvPicPr>
        <xdr:cNvPr id="417" name="Picture 49" descr="550122s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0" y="51977925"/>
          <a:ext cx="555750" cy="5476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619125</xdr:colOff>
      <xdr:row>87</xdr:row>
      <xdr:rowOff>628650</xdr:rowOff>
    </xdr:to>
    <xdr:pic>
      <xdr:nvPicPr>
        <xdr:cNvPr id="418" name="Picture 417" descr="550124.jpg"/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52606575"/>
          <a:ext cx="619125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0</xdr:col>
      <xdr:colOff>628650</xdr:colOff>
      <xdr:row>88</xdr:row>
      <xdr:rowOff>628650</xdr:rowOff>
    </xdr:to>
    <xdr:pic>
      <xdr:nvPicPr>
        <xdr:cNvPr id="419" name="Picture 418" descr="550125.jpg"/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5323522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619125</xdr:colOff>
      <xdr:row>90</xdr:row>
      <xdr:rowOff>631124</xdr:rowOff>
    </xdr:to>
    <xdr:pic>
      <xdr:nvPicPr>
        <xdr:cNvPr id="420" name="Picture 419" descr="550126.jpg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54492525"/>
          <a:ext cx="619125" cy="631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0</xdr:col>
      <xdr:colOff>628650</xdr:colOff>
      <xdr:row>91</xdr:row>
      <xdr:rowOff>628650</xdr:rowOff>
    </xdr:to>
    <xdr:pic>
      <xdr:nvPicPr>
        <xdr:cNvPr id="421" name="Picture 420" descr="550127.jpg"/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5512117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0</xdr:col>
      <xdr:colOff>647700</xdr:colOff>
      <xdr:row>92</xdr:row>
      <xdr:rowOff>647699</xdr:rowOff>
    </xdr:to>
    <xdr:pic>
      <xdr:nvPicPr>
        <xdr:cNvPr id="422" name="Picture 421" descr="550129.jpg"/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55749825"/>
          <a:ext cx="647700" cy="647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0</xdr:col>
      <xdr:colOff>624766</xdr:colOff>
      <xdr:row>93</xdr:row>
      <xdr:rowOff>609600</xdr:rowOff>
    </xdr:to>
    <xdr:pic>
      <xdr:nvPicPr>
        <xdr:cNvPr id="423" name="Picture 422" descr="550129S copy.jpg"/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56378475"/>
          <a:ext cx="624766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0</xdr:col>
      <xdr:colOff>626496</xdr:colOff>
      <xdr:row>94</xdr:row>
      <xdr:rowOff>628650</xdr:rowOff>
    </xdr:to>
    <xdr:pic>
      <xdr:nvPicPr>
        <xdr:cNvPr id="424" name="Picture 423" descr="550130 copy.jpg"/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57007125"/>
          <a:ext cx="626496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0</xdr:col>
      <xdr:colOff>638175</xdr:colOff>
      <xdr:row>97</xdr:row>
      <xdr:rowOff>630667</xdr:rowOff>
    </xdr:to>
    <xdr:pic>
      <xdr:nvPicPr>
        <xdr:cNvPr id="425" name="Picture 424" descr="550130BMW copy.jpg"/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58893075"/>
          <a:ext cx="638175" cy="630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0</xdr:col>
      <xdr:colOff>628650</xdr:colOff>
      <xdr:row>98</xdr:row>
      <xdr:rowOff>635841</xdr:rowOff>
    </xdr:to>
    <xdr:pic>
      <xdr:nvPicPr>
        <xdr:cNvPr id="426" name="Picture 425" descr="550130CAM copy.jpg"/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59521725"/>
          <a:ext cx="628650" cy="6358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0</xdr:col>
      <xdr:colOff>628650</xdr:colOff>
      <xdr:row>99</xdr:row>
      <xdr:rowOff>635342</xdr:rowOff>
    </xdr:to>
    <xdr:pic>
      <xdr:nvPicPr>
        <xdr:cNvPr id="427" name="Picture 426" descr="550130VT copy.jpg"/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60150375"/>
          <a:ext cx="628650" cy="6353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628650</xdr:colOff>
      <xdr:row>100</xdr:row>
      <xdr:rowOff>635844</xdr:rowOff>
    </xdr:to>
    <xdr:pic>
      <xdr:nvPicPr>
        <xdr:cNvPr id="428" name="Picture 427" descr="550130Z06 copy.jpg"/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60779025"/>
          <a:ext cx="628650" cy="6358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0</xdr:rowOff>
    </xdr:from>
    <xdr:to>
      <xdr:col>0</xdr:col>
      <xdr:colOff>628650</xdr:colOff>
      <xdr:row>101</xdr:row>
      <xdr:rowOff>635583</xdr:rowOff>
    </xdr:to>
    <xdr:pic>
      <xdr:nvPicPr>
        <xdr:cNvPr id="429" name="Picture 428" descr="550133.jpg"/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61407675"/>
          <a:ext cx="628650" cy="635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0</xdr:rowOff>
    </xdr:from>
    <xdr:to>
      <xdr:col>0</xdr:col>
      <xdr:colOff>631213</xdr:colOff>
      <xdr:row>102</xdr:row>
      <xdr:rowOff>638176</xdr:rowOff>
    </xdr:to>
    <xdr:pic>
      <xdr:nvPicPr>
        <xdr:cNvPr id="430" name="Picture 429" descr="550135.jpg"/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62036325"/>
          <a:ext cx="631213" cy="6381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0</xdr:col>
      <xdr:colOff>638175</xdr:colOff>
      <xdr:row>103</xdr:row>
      <xdr:rowOff>638174</xdr:rowOff>
    </xdr:to>
    <xdr:pic>
      <xdr:nvPicPr>
        <xdr:cNvPr id="431" name="Picture 430" descr="550137.jpg"/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62664975"/>
          <a:ext cx="638175" cy="6381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630993</xdr:colOff>
      <xdr:row>105</xdr:row>
      <xdr:rowOff>628651</xdr:rowOff>
    </xdr:to>
    <xdr:pic>
      <xdr:nvPicPr>
        <xdr:cNvPr id="432" name="Picture 431" descr="550137S copy.jpg"/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63922275"/>
          <a:ext cx="630993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0</xdr:col>
      <xdr:colOff>628650</xdr:colOff>
      <xdr:row>106</xdr:row>
      <xdr:rowOff>631124</xdr:rowOff>
    </xdr:to>
    <xdr:pic>
      <xdr:nvPicPr>
        <xdr:cNvPr id="433" name="Picture 432" descr="550140.jpg"/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64550925"/>
          <a:ext cx="628650" cy="631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0</xdr:col>
      <xdr:colOff>638175</xdr:colOff>
      <xdr:row>107</xdr:row>
      <xdr:rowOff>638177</xdr:rowOff>
    </xdr:to>
    <xdr:pic>
      <xdr:nvPicPr>
        <xdr:cNvPr id="434" name="Picture 433" descr="550141.jpg"/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65179575"/>
          <a:ext cx="638175" cy="6381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0</xdr:col>
      <xdr:colOff>619125</xdr:colOff>
      <xdr:row>108</xdr:row>
      <xdr:rowOff>610143</xdr:rowOff>
    </xdr:to>
    <xdr:pic>
      <xdr:nvPicPr>
        <xdr:cNvPr id="435" name="Picture 50" descr="550142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/>
        <a:srcRect/>
        <a:stretch>
          <a:fillRect/>
        </a:stretch>
      </xdr:blipFill>
      <xdr:spPr bwMode="auto">
        <a:xfrm>
          <a:off x="0" y="658082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628650</xdr:colOff>
      <xdr:row>110</xdr:row>
      <xdr:rowOff>628650</xdr:rowOff>
    </xdr:to>
    <xdr:pic>
      <xdr:nvPicPr>
        <xdr:cNvPr id="436" name="Picture 435" descr="550143.jpg"/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6706552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0</xdr:col>
      <xdr:colOff>595313</xdr:colOff>
      <xdr:row>111</xdr:row>
      <xdr:rowOff>586677</xdr:rowOff>
    </xdr:to>
    <xdr:pic>
      <xdr:nvPicPr>
        <xdr:cNvPr id="438" name="Picture 51" descr="550144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/>
        <a:srcRect/>
        <a:stretch>
          <a:fillRect/>
        </a:stretch>
      </xdr:blipFill>
      <xdr:spPr bwMode="auto">
        <a:xfrm>
          <a:off x="0" y="676941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0</xdr:col>
      <xdr:colOff>628650</xdr:colOff>
      <xdr:row>112</xdr:row>
      <xdr:rowOff>635843</xdr:rowOff>
    </xdr:to>
    <xdr:pic>
      <xdr:nvPicPr>
        <xdr:cNvPr id="452" name="Picture 451" descr="550144S copy.jpg"/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68322825"/>
          <a:ext cx="628650" cy="635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0</xdr:col>
      <xdr:colOff>628650</xdr:colOff>
      <xdr:row>113</xdr:row>
      <xdr:rowOff>631123</xdr:rowOff>
    </xdr:to>
    <xdr:pic>
      <xdr:nvPicPr>
        <xdr:cNvPr id="455" name="Picture 454" descr="550146.jpg"/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68951475"/>
          <a:ext cx="628650" cy="6311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0</xdr:col>
      <xdr:colOff>619125</xdr:colOff>
      <xdr:row>115</xdr:row>
      <xdr:rowOff>616337</xdr:rowOff>
    </xdr:to>
    <xdr:pic>
      <xdr:nvPicPr>
        <xdr:cNvPr id="457" name="Picture 456" descr="550146S copy.jpg"/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70208775"/>
          <a:ext cx="619125" cy="6163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579095</xdr:colOff>
      <xdr:row>116</xdr:row>
      <xdr:rowOff>576725</xdr:rowOff>
    </xdr:to>
    <xdr:pic>
      <xdr:nvPicPr>
        <xdr:cNvPr id="459" name="Picture 458" descr="550147.jpg"/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70837425"/>
          <a:ext cx="579095" cy="576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0</xdr:col>
      <xdr:colOff>634698</xdr:colOff>
      <xdr:row>117</xdr:row>
      <xdr:rowOff>638176</xdr:rowOff>
    </xdr:to>
    <xdr:pic>
      <xdr:nvPicPr>
        <xdr:cNvPr id="460" name="Picture 459" descr="550154.jpg"/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71466075"/>
          <a:ext cx="634698" cy="6381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0</xdr:col>
      <xdr:colOff>623680</xdr:colOff>
      <xdr:row>118</xdr:row>
      <xdr:rowOff>630652</xdr:rowOff>
    </xdr:to>
    <xdr:pic>
      <xdr:nvPicPr>
        <xdr:cNvPr id="463" name="Picture 462" descr="550155.jpg"/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72094725"/>
          <a:ext cx="623680" cy="6211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0</xdr:rowOff>
    </xdr:from>
    <xdr:to>
      <xdr:col>0</xdr:col>
      <xdr:colOff>571500</xdr:colOff>
      <xdr:row>119</xdr:row>
      <xdr:rowOff>563209</xdr:rowOff>
    </xdr:to>
    <xdr:pic>
      <xdr:nvPicPr>
        <xdr:cNvPr id="464" name="Picture 52" descr="550157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/>
        <a:srcRect/>
        <a:stretch>
          <a:fillRect/>
        </a:stretch>
      </xdr:blipFill>
      <xdr:spPr bwMode="auto">
        <a:xfrm>
          <a:off x="0" y="727233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0</xdr:col>
      <xdr:colOff>628650</xdr:colOff>
      <xdr:row>120</xdr:row>
      <xdr:rowOff>631122</xdr:rowOff>
    </xdr:to>
    <xdr:pic>
      <xdr:nvPicPr>
        <xdr:cNvPr id="467" name="Picture 466" descr="550158.jpg"/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73352025"/>
          <a:ext cx="628650" cy="6311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0</xdr:col>
      <xdr:colOff>647700</xdr:colOff>
      <xdr:row>121</xdr:row>
      <xdr:rowOff>647699</xdr:rowOff>
    </xdr:to>
    <xdr:pic>
      <xdr:nvPicPr>
        <xdr:cNvPr id="469" name="Picture 468" descr="550159.jpg"/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73980675"/>
          <a:ext cx="647700" cy="647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623406</xdr:colOff>
      <xdr:row>122</xdr:row>
      <xdr:rowOff>630382</xdr:rowOff>
    </xdr:to>
    <xdr:pic>
      <xdr:nvPicPr>
        <xdr:cNvPr id="470" name="Picture 469" descr="550160.jpg"/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74609325"/>
          <a:ext cx="623406" cy="620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0</xdr:col>
      <xdr:colOff>638175</xdr:colOff>
      <xdr:row>123</xdr:row>
      <xdr:rowOff>638175</xdr:rowOff>
    </xdr:to>
    <xdr:pic>
      <xdr:nvPicPr>
        <xdr:cNvPr id="471" name="Picture 470" descr="550161.jpg"/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75237975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0</xdr:col>
      <xdr:colOff>647700</xdr:colOff>
      <xdr:row>124</xdr:row>
      <xdr:rowOff>647701</xdr:rowOff>
    </xdr:to>
    <xdr:pic>
      <xdr:nvPicPr>
        <xdr:cNvPr id="472" name="Picture 471" descr="550162.jpg"/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75866625"/>
          <a:ext cx="647700" cy="647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0</xdr:col>
      <xdr:colOff>638175</xdr:colOff>
      <xdr:row>125</xdr:row>
      <xdr:rowOff>638173</xdr:rowOff>
    </xdr:to>
    <xdr:pic>
      <xdr:nvPicPr>
        <xdr:cNvPr id="473" name="Picture 472" descr="550163.jpg"/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76495275"/>
          <a:ext cx="638175" cy="63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0</xdr:col>
      <xdr:colOff>609600</xdr:colOff>
      <xdr:row>126</xdr:row>
      <xdr:rowOff>633433</xdr:rowOff>
    </xdr:to>
    <xdr:pic>
      <xdr:nvPicPr>
        <xdr:cNvPr id="475" name="Picture 474" descr="550164.jpg"/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77123925"/>
          <a:ext cx="609600" cy="6334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0</xdr:col>
      <xdr:colOff>628650</xdr:colOff>
      <xdr:row>127</xdr:row>
      <xdr:rowOff>631123</xdr:rowOff>
    </xdr:to>
    <xdr:pic>
      <xdr:nvPicPr>
        <xdr:cNvPr id="476" name="Picture 475" descr="550165.jpg"/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77752575"/>
          <a:ext cx="628650" cy="6311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0</xdr:col>
      <xdr:colOff>628239</xdr:colOff>
      <xdr:row>130</xdr:row>
      <xdr:rowOff>637054</xdr:rowOff>
    </xdr:to>
    <xdr:pic>
      <xdr:nvPicPr>
        <xdr:cNvPr id="477" name="Picture 53" descr="550166bk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/>
        <a:srcRect/>
        <a:stretch>
          <a:fillRect/>
        </a:stretch>
      </xdr:blipFill>
      <xdr:spPr bwMode="auto">
        <a:xfrm>
          <a:off x="0" y="79638525"/>
          <a:ext cx="628239" cy="6370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0</xdr:col>
      <xdr:colOff>638175</xdr:colOff>
      <xdr:row>132</xdr:row>
      <xdr:rowOff>638173</xdr:rowOff>
    </xdr:to>
    <xdr:pic>
      <xdr:nvPicPr>
        <xdr:cNvPr id="478" name="Picture 477" descr="550166K.jpg"/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80895825"/>
          <a:ext cx="638175" cy="63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0</xdr:col>
      <xdr:colOff>619125</xdr:colOff>
      <xdr:row>134</xdr:row>
      <xdr:rowOff>610143</xdr:rowOff>
    </xdr:to>
    <xdr:pic>
      <xdr:nvPicPr>
        <xdr:cNvPr id="479" name="Picture 54" descr="550166s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/>
        <a:srcRect/>
        <a:stretch>
          <a:fillRect/>
        </a:stretch>
      </xdr:blipFill>
      <xdr:spPr bwMode="auto">
        <a:xfrm>
          <a:off x="0" y="821531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0</xdr:col>
      <xdr:colOff>647700</xdr:colOff>
      <xdr:row>136</xdr:row>
      <xdr:rowOff>647701</xdr:rowOff>
    </xdr:to>
    <xdr:pic>
      <xdr:nvPicPr>
        <xdr:cNvPr id="480" name="Picture 479" descr="550168.jpg"/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83410425"/>
          <a:ext cx="647700" cy="647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0</xdr:col>
      <xdr:colOff>642938</xdr:colOff>
      <xdr:row>137</xdr:row>
      <xdr:rowOff>643135</xdr:rowOff>
    </xdr:to>
    <xdr:pic>
      <xdr:nvPicPr>
        <xdr:cNvPr id="481" name="Picture 55" descr="170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/>
        <a:srcRect/>
        <a:stretch>
          <a:fillRect/>
        </a:stretch>
      </xdr:blipFill>
      <xdr:spPr bwMode="auto">
        <a:xfrm>
          <a:off x="0" y="84039075"/>
          <a:ext cx="642938" cy="6431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0</xdr:col>
      <xdr:colOff>657225</xdr:colOff>
      <xdr:row>144</xdr:row>
      <xdr:rowOff>657225</xdr:rowOff>
    </xdr:to>
    <xdr:pic>
      <xdr:nvPicPr>
        <xdr:cNvPr id="482" name="Picture 481" descr="550171.jpg"/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88439625"/>
          <a:ext cx="657225" cy="657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638175</xdr:colOff>
      <xdr:row>146</xdr:row>
      <xdr:rowOff>638175</xdr:rowOff>
    </xdr:to>
    <xdr:pic>
      <xdr:nvPicPr>
        <xdr:cNvPr id="483" name="Picture 482" descr="550172.jpg"/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89696925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0</xdr:col>
      <xdr:colOff>595313</xdr:colOff>
      <xdr:row>147</xdr:row>
      <xdr:rowOff>586677</xdr:rowOff>
    </xdr:to>
    <xdr:pic>
      <xdr:nvPicPr>
        <xdr:cNvPr id="484" name="Picture 56" descr="550173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/>
        <a:srcRect/>
        <a:stretch>
          <a:fillRect/>
        </a:stretch>
      </xdr:blipFill>
      <xdr:spPr bwMode="auto">
        <a:xfrm>
          <a:off x="0" y="903255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149</xdr:row>
      <xdr:rowOff>0</xdr:rowOff>
    </xdr:from>
    <xdr:to>
      <xdr:col>0</xdr:col>
      <xdr:colOff>571500</xdr:colOff>
      <xdr:row>149</xdr:row>
      <xdr:rowOff>563209</xdr:rowOff>
    </xdr:to>
    <xdr:pic>
      <xdr:nvPicPr>
        <xdr:cNvPr id="485" name="Picture 57" descr="550175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/>
        <a:srcRect/>
        <a:stretch>
          <a:fillRect/>
        </a:stretch>
      </xdr:blipFill>
      <xdr:spPr bwMode="auto">
        <a:xfrm>
          <a:off x="0" y="915828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150</xdr:row>
      <xdr:rowOff>0</xdr:rowOff>
    </xdr:from>
    <xdr:to>
      <xdr:col>0</xdr:col>
      <xdr:colOff>656302</xdr:colOff>
      <xdr:row>150</xdr:row>
      <xdr:rowOff>638175</xdr:rowOff>
    </xdr:to>
    <xdr:pic>
      <xdr:nvPicPr>
        <xdr:cNvPr id="486" name="Picture 485" descr="550175S copy.jpg"/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92211525"/>
          <a:ext cx="656302" cy="63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0</xdr:rowOff>
    </xdr:from>
    <xdr:to>
      <xdr:col>0</xdr:col>
      <xdr:colOff>638175</xdr:colOff>
      <xdr:row>151</xdr:row>
      <xdr:rowOff>638176</xdr:rowOff>
    </xdr:to>
    <xdr:pic>
      <xdr:nvPicPr>
        <xdr:cNvPr id="487" name="Picture 486" descr="550176.jpg"/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92840175"/>
          <a:ext cx="638175" cy="6381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579913</xdr:colOff>
      <xdr:row>152</xdr:row>
      <xdr:rowOff>571499</xdr:rowOff>
    </xdr:to>
    <xdr:pic>
      <xdr:nvPicPr>
        <xdr:cNvPr id="488" name="Picture 58" descr="550177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0" y="93468825"/>
          <a:ext cx="579913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153</xdr:row>
      <xdr:rowOff>0</xdr:rowOff>
    </xdr:from>
    <xdr:to>
      <xdr:col>0</xdr:col>
      <xdr:colOff>628650</xdr:colOff>
      <xdr:row>153</xdr:row>
      <xdr:rowOff>637673</xdr:rowOff>
    </xdr:to>
    <xdr:pic>
      <xdr:nvPicPr>
        <xdr:cNvPr id="489" name="Picture 488" descr="550177B copy.jpg"/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94097475"/>
          <a:ext cx="628650" cy="637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0</xdr:col>
      <xdr:colOff>619125</xdr:colOff>
      <xdr:row>154</xdr:row>
      <xdr:rowOff>610143</xdr:rowOff>
    </xdr:to>
    <xdr:pic>
      <xdr:nvPicPr>
        <xdr:cNvPr id="490" name="Picture 59" descr="550177-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/>
        <a:srcRect/>
        <a:stretch>
          <a:fillRect/>
        </a:stretch>
      </xdr:blipFill>
      <xdr:spPr bwMode="auto">
        <a:xfrm>
          <a:off x="0" y="947261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0</xdr:col>
      <xdr:colOff>571500</xdr:colOff>
      <xdr:row>155</xdr:row>
      <xdr:rowOff>563209</xdr:rowOff>
    </xdr:to>
    <xdr:pic>
      <xdr:nvPicPr>
        <xdr:cNvPr id="491" name="Picture 60" descr="550177-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/>
        <a:srcRect/>
        <a:stretch>
          <a:fillRect/>
        </a:stretch>
      </xdr:blipFill>
      <xdr:spPr bwMode="auto">
        <a:xfrm>
          <a:off x="0" y="953547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0</xdr:col>
      <xdr:colOff>604076</xdr:colOff>
      <xdr:row>156</xdr:row>
      <xdr:rowOff>595313</xdr:rowOff>
    </xdr:to>
    <xdr:pic>
      <xdr:nvPicPr>
        <xdr:cNvPr id="492" name="Picture 61" descr="550177-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/>
        <a:srcRect/>
        <a:stretch>
          <a:fillRect/>
        </a:stretch>
      </xdr:blipFill>
      <xdr:spPr bwMode="auto">
        <a:xfrm>
          <a:off x="0" y="95983425"/>
          <a:ext cx="604076" cy="5953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157</xdr:row>
      <xdr:rowOff>0</xdr:rowOff>
    </xdr:from>
    <xdr:to>
      <xdr:col>0</xdr:col>
      <xdr:colOff>604077</xdr:colOff>
      <xdr:row>157</xdr:row>
      <xdr:rowOff>595313</xdr:rowOff>
    </xdr:to>
    <xdr:pic>
      <xdr:nvPicPr>
        <xdr:cNvPr id="493" name="Picture 62" descr="550177-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/>
        <a:srcRect/>
        <a:stretch>
          <a:fillRect/>
        </a:stretch>
      </xdr:blipFill>
      <xdr:spPr bwMode="auto">
        <a:xfrm>
          <a:off x="0" y="96612075"/>
          <a:ext cx="604077" cy="5953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0</xdr:col>
      <xdr:colOff>595313</xdr:colOff>
      <xdr:row>158</xdr:row>
      <xdr:rowOff>586677</xdr:rowOff>
    </xdr:to>
    <xdr:pic>
      <xdr:nvPicPr>
        <xdr:cNvPr id="494" name="Picture 63" descr="550177-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0" y="972407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0</xdr:col>
      <xdr:colOff>571500</xdr:colOff>
      <xdr:row>159</xdr:row>
      <xdr:rowOff>563209</xdr:rowOff>
    </xdr:to>
    <xdr:pic>
      <xdr:nvPicPr>
        <xdr:cNvPr id="495" name="Picture 64" descr="550177-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/>
        <a:srcRect/>
        <a:stretch>
          <a:fillRect/>
        </a:stretch>
      </xdr:blipFill>
      <xdr:spPr bwMode="auto">
        <a:xfrm>
          <a:off x="0" y="978693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160</xdr:row>
      <xdr:rowOff>0</xdr:rowOff>
    </xdr:from>
    <xdr:to>
      <xdr:col>0</xdr:col>
      <xdr:colOff>619125</xdr:colOff>
      <xdr:row>160</xdr:row>
      <xdr:rowOff>631123</xdr:rowOff>
    </xdr:to>
    <xdr:pic>
      <xdr:nvPicPr>
        <xdr:cNvPr id="496" name="Picture 495" descr="550178.jpg"/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98498025"/>
          <a:ext cx="619125" cy="6311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0</xdr:rowOff>
    </xdr:from>
    <xdr:to>
      <xdr:col>0</xdr:col>
      <xdr:colOff>638175</xdr:colOff>
      <xdr:row>161</xdr:row>
      <xdr:rowOff>648061</xdr:rowOff>
    </xdr:to>
    <xdr:pic>
      <xdr:nvPicPr>
        <xdr:cNvPr id="497" name="Picture 496" descr="550178S copy.jpg"/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99126675"/>
          <a:ext cx="638175" cy="6480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162</xdr:row>
      <xdr:rowOff>0</xdr:rowOff>
    </xdr:from>
    <xdr:to>
      <xdr:col>0</xdr:col>
      <xdr:colOff>601074</xdr:colOff>
      <xdr:row>162</xdr:row>
      <xdr:rowOff>598714</xdr:rowOff>
    </xdr:to>
    <xdr:pic>
      <xdr:nvPicPr>
        <xdr:cNvPr id="498" name="Picture 66" descr="550179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/>
        <a:srcRect/>
        <a:stretch>
          <a:fillRect/>
        </a:stretch>
      </xdr:blipFill>
      <xdr:spPr bwMode="auto">
        <a:xfrm>
          <a:off x="0" y="99755325"/>
          <a:ext cx="601074" cy="5987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163</xdr:row>
      <xdr:rowOff>0</xdr:rowOff>
    </xdr:from>
    <xdr:to>
      <xdr:col>0</xdr:col>
      <xdr:colOff>628650</xdr:colOff>
      <xdr:row>163</xdr:row>
      <xdr:rowOff>628652</xdr:rowOff>
    </xdr:to>
    <xdr:pic>
      <xdr:nvPicPr>
        <xdr:cNvPr id="499" name="Picture 498" descr="550180.jpg"/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100383975"/>
          <a:ext cx="628650" cy="6286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0</xdr:rowOff>
    </xdr:from>
    <xdr:to>
      <xdr:col>0</xdr:col>
      <xdr:colOff>619125</xdr:colOff>
      <xdr:row>164</xdr:row>
      <xdr:rowOff>637054</xdr:rowOff>
    </xdr:to>
    <xdr:pic>
      <xdr:nvPicPr>
        <xdr:cNvPr id="500" name="Picture 499" descr="550181.jpg"/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101012625"/>
          <a:ext cx="619125" cy="6370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166</xdr:row>
      <xdr:rowOff>0</xdr:rowOff>
    </xdr:from>
    <xdr:to>
      <xdr:col>0</xdr:col>
      <xdr:colOff>619125</xdr:colOff>
      <xdr:row>166</xdr:row>
      <xdr:rowOff>610143</xdr:rowOff>
    </xdr:to>
    <xdr:pic>
      <xdr:nvPicPr>
        <xdr:cNvPr id="501" name="Picture 67" descr="550182ch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0" y="1022699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167</xdr:row>
      <xdr:rowOff>0</xdr:rowOff>
    </xdr:from>
    <xdr:to>
      <xdr:col>0</xdr:col>
      <xdr:colOff>628650</xdr:colOff>
      <xdr:row>167</xdr:row>
      <xdr:rowOff>638147</xdr:rowOff>
    </xdr:to>
    <xdr:pic>
      <xdr:nvPicPr>
        <xdr:cNvPr id="502" name="Picture 501" descr="550182BS copy.jpg"/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102898575"/>
          <a:ext cx="628650" cy="6381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168</xdr:row>
      <xdr:rowOff>0</xdr:rowOff>
    </xdr:from>
    <xdr:to>
      <xdr:col>0</xdr:col>
      <xdr:colOff>600075</xdr:colOff>
      <xdr:row>168</xdr:row>
      <xdr:rowOff>606159</xdr:rowOff>
    </xdr:to>
    <xdr:pic>
      <xdr:nvPicPr>
        <xdr:cNvPr id="503" name="Picture 502" descr="550182HS copy.jpg"/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103527225"/>
          <a:ext cx="600075" cy="6061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169</xdr:row>
      <xdr:rowOff>0</xdr:rowOff>
    </xdr:from>
    <xdr:to>
      <xdr:col>0</xdr:col>
      <xdr:colOff>638175</xdr:colOff>
      <xdr:row>169</xdr:row>
      <xdr:rowOff>638173</xdr:rowOff>
    </xdr:to>
    <xdr:pic>
      <xdr:nvPicPr>
        <xdr:cNvPr id="504" name="Picture 503" descr="550183.jpg"/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104155875"/>
          <a:ext cx="638175" cy="63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0</xdr:col>
      <xdr:colOff>619125</xdr:colOff>
      <xdr:row>170</xdr:row>
      <xdr:rowOff>628652</xdr:rowOff>
    </xdr:to>
    <xdr:pic>
      <xdr:nvPicPr>
        <xdr:cNvPr id="505" name="Picture 504" descr="550185.jpg"/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104784525"/>
          <a:ext cx="619125" cy="6286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0</xdr:col>
      <xdr:colOff>547688</xdr:colOff>
      <xdr:row>171</xdr:row>
      <xdr:rowOff>539743</xdr:rowOff>
    </xdr:to>
    <xdr:pic>
      <xdr:nvPicPr>
        <xdr:cNvPr id="506" name="Picture 68" descr="550186ch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/>
        <a:srcRect/>
        <a:stretch>
          <a:fillRect/>
        </a:stretch>
      </xdr:blipFill>
      <xdr:spPr bwMode="auto">
        <a:xfrm>
          <a:off x="0" y="105413175"/>
          <a:ext cx="547688" cy="5397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172</xdr:row>
      <xdr:rowOff>0</xdr:rowOff>
    </xdr:from>
    <xdr:to>
      <xdr:col>0</xdr:col>
      <xdr:colOff>547688</xdr:colOff>
      <xdr:row>172</xdr:row>
      <xdr:rowOff>539743</xdr:rowOff>
    </xdr:to>
    <xdr:pic>
      <xdr:nvPicPr>
        <xdr:cNvPr id="508" name="Picture 69" descr="550186s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/>
        <a:srcRect/>
        <a:stretch>
          <a:fillRect/>
        </a:stretch>
      </xdr:blipFill>
      <xdr:spPr bwMode="auto">
        <a:xfrm>
          <a:off x="0" y="106041825"/>
          <a:ext cx="547688" cy="5397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0</xdr:col>
      <xdr:colOff>628650</xdr:colOff>
      <xdr:row>173</xdr:row>
      <xdr:rowOff>628650</xdr:rowOff>
    </xdr:to>
    <xdr:pic>
      <xdr:nvPicPr>
        <xdr:cNvPr id="510" name="Picture 509" descr="550187.jpg"/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10667047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</xdr:row>
      <xdr:rowOff>0</xdr:rowOff>
    </xdr:from>
    <xdr:to>
      <xdr:col>0</xdr:col>
      <xdr:colOff>628650</xdr:colOff>
      <xdr:row>174</xdr:row>
      <xdr:rowOff>638664</xdr:rowOff>
    </xdr:to>
    <xdr:pic>
      <xdr:nvPicPr>
        <xdr:cNvPr id="511" name="Picture 510" descr="550187S copy.jpg"/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107299125"/>
          <a:ext cx="628650" cy="6386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0</xdr:col>
      <xdr:colOff>619125</xdr:colOff>
      <xdr:row>176</xdr:row>
      <xdr:rowOff>610143</xdr:rowOff>
    </xdr:to>
    <xdr:pic>
      <xdr:nvPicPr>
        <xdr:cNvPr id="512" name="Picture 142" descr="550189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0" y="1085564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0</xdr:col>
      <xdr:colOff>647700</xdr:colOff>
      <xdr:row>177</xdr:row>
      <xdr:rowOff>647701</xdr:rowOff>
    </xdr:to>
    <xdr:pic>
      <xdr:nvPicPr>
        <xdr:cNvPr id="513" name="Picture 512" descr="550190.jpg"/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109185075"/>
          <a:ext cx="647700" cy="647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178</xdr:row>
      <xdr:rowOff>0</xdr:rowOff>
    </xdr:from>
    <xdr:to>
      <xdr:col>0</xdr:col>
      <xdr:colOff>595313</xdr:colOff>
      <xdr:row>178</xdr:row>
      <xdr:rowOff>586677</xdr:rowOff>
    </xdr:to>
    <xdr:pic>
      <xdr:nvPicPr>
        <xdr:cNvPr id="514" name="Picture 70" descr="550194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/>
        <a:srcRect/>
        <a:stretch>
          <a:fillRect/>
        </a:stretch>
      </xdr:blipFill>
      <xdr:spPr bwMode="auto">
        <a:xfrm>
          <a:off x="0" y="1098137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179</xdr:row>
      <xdr:rowOff>0</xdr:rowOff>
    </xdr:from>
    <xdr:to>
      <xdr:col>0</xdr:col>
      <xdr:colOff>631770</xdr:colOff>
      <xdr:row>179</xdr:row>
      <xdr:rowOff>638175</xdr:rowOff>
    </xdr:to>
    <xdr:pic>
      <xdr:nvPicPr>
        <xdr:cNvPr id="515" name="Picture 514" descr="550194S copy.jpg"/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110442375"/>
          <a:ext cx="631770" cy="63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0</xdr:col>
      <xdr:colOff>647700</xdr:colOff>
      <xdr:row>180</xdr:row>
      <xdr:rowOff>647701</xdr:rowOff>
    </xdr:to>
    <xdr:pic>
      <xdr:nvPicPr>
        <xdr:cNvPr id="516" name="Picture 515" descr="550195.jpg"/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111071025"/>
          <a:ext cx="647700" cy="647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181</xdr:row>
      <xdr:rowOff>0</xdr:rowOff>
    </xdr:from>
    <xdr:to>
      <xdr:col>0</xdr:col>
      <xdr:colOff>631180</xdr:colOff>
      <xdr:row>181</xdr:row>
      <xdr:rowOff>637053</xdr:rowOff>
    </xdr:to>
    <xdr:pic>
      <xdr:nvPicPr>
        <xdr:cNvPr id="517" name="Picture 516" descr="550197.jpg"/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111699675"/>
          <a:ext cx="631180" cy="6370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</xdr:row>
      <xdr:rowOff>0</xdr:rowOff>
    </xdr:from>
    <xdr:to>
      <xdr:col>0</xdr:col>
      <xdr:colOff>619125</xdr:colOff>
      <xdr:row>182</xdr:row>
      <xdr:rowOff>610143</xdr:rowOff>
    </xdr:to>
    <xdr:pic>
      <xdr:nvPicPr>
        <xdr:cNvPr id="518" name="Picture 71" descr="550198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/>
        <a:srcRect/>
        <a:stretch>
          <a:fillRect/>
        </a:stretch>
      </xdr:blipFill>
      <xdr:spPr bwMode="auto">
        <a:xfrm>
          <a:off x="0" y="1123283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0</xdr:col>
      <xdr:colOff>547688</xdr:colOff>
      <xdr:row>183</xdr:row>
      <xdr:rowOff>539743</xdr:rowOff>
    </xdr:to>
    <xdr:pic>
      <xdr:nvPicPr>
        <xdr:cNvPr id="519" name="Picture 72" descr="550198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/>
        <a:srcRect/>
        <a:stretch>
          <a:fillRect/>
        </a:stretch>
      </xdr:blipFill>
      <xdr:spPr bwMode="auto">
        <a:xfrm>
          <a:off x="0" y="112956975"/>
          <a:ext cx="547688" cy="5397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184</xdr:row>
      <xdr:rowOff>0</xdr:rowOff>
    </xdr:from>
    <xdr:to>
      <xdr:col>0</xdr:col>
      <xdr:colOff>595313</xdr:colOff>
      <xdr:row>184</xdr:row>
      <xdr:rowOff>586677</xdr:rowOff>
    </xdr:to>
    <xdr:pic>
      <xdr:nvPicPr>
        <xdr:cNvPr id="520" name="Picture 73" descr="550198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/>
        <a:srcRect/>
        <a:stretch>
          <a:fillRect/>
        </a:stretch>
      </xdr:blipFill>
      <xdr:spPr bwMode="auto">
        <a:xfrm>
          <a:off x="0" y="1135856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185</xdr:row>
      <xdr:rowOff>0</xdr:rowOff>
    </xdr:from>
    <xdr:to>
      <xdr:col>0</xdr:col>
      <xdr:colOff>595313</xdr:colOff>
      <xdr:row>185</xdr:row>
      <xdr:rowOff>586677</xdr:rowOff>
    </xdr:to>
    <xdr:pic>
      <xdr:nvPicPr>
        <xdr:cNvPr id="523" name="Picture 74" descr="550198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/>
        <a:srcRect/>
        <a:stretch>
          <a:fillRect/>
        </a:stretch>
      </xdr:blipFill>
      <xdr:spPr bwMode="auto">
        <a:xfrm>
          <a:off x="0" y="1142142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0</xdr:col>
      <xdr:colOff>619125</xdr:colOff>
      <xdr:row>186</xdr:row>
      <xdr:rowOff>610143</xdr:rowOff>
    </xdr:to>
    <xdr:pic>
      <xdr:nvPicPr>
        <xdr:cNvPr id="524" name="Picture 75" descr="550198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/>
        <a:srcRect/>
        <a:stretch>
          <a:fillRect/>
        </a:stretch>
      </xdr:blipFill>
      <xdr:spPr bwMode="auto">
        <a:xfrm>
          <a:off x="0" y="1148429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187</xdr:row>
      <xdr:rowOff>0</xdr:rowOff>
    </xdr:from>
    <xdr:to>
      <xdr:col>0</xdr:col>
      <xdr:colOff>571500</xdr:colOff>
      <xdr:row>187</xdr:row>
      <xdr:rowOff>563209</xdr:rowOff>
    </xdr:to>
    <xdr:pic>
      <xdr:nvPicPr>
        <xdr:cNvPr id="525" name="Picture 76" descr="550198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/>
        <a:srcRect/>
        <a:stretch>
          <a:fillRect/>
        </a:stretch>
      </xdr:blipFill>
      <xdr:spPr bwMode="auto">
        <a:xfrm>
          <a:off x="0" y="1154715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188</xdr:row>
      <xdr:rowOff>0</xdr:rowOff>
    </xdr:from>
    <xdr:to>
      <xdr:col>0</xdr:col>
      <xdr:colOff>571500</xdr:colOff>
      <xdr:row>188</xdr:row>
      <xdr:rowOff>563209</xdr:rowOff>
    </xdr:to>
    <xdr:pic>
      <xdr:nvPicPr>
        <xdr:cNvPr id="526" name="Picture 77" descr="550198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/>
        <a:srcRect/>
        <a:stretch>
          <a:fillRect/>
        </a:stretch>
      </xdr:blipFill>
      <xdr:spPr bwMode="auto">
        <a:xfrm>
          <a:off x="0" y="11610022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189</xdr:row>
      <xdr:rowOff>0</xdr:rowOff>
    </xdr:from>
    <xdr:to>
      <xdr:col>0</xdr:col>
      <xdr:colOff>595313</xdr:colOff>
      <xdr:row>189</xdr:row>
      <xdr:rowOff>586677</xdr:rowOff>
    </xdr:to>
    <xdr:pic>
      <xdr:nvPicPr>
        <xdr:cNvPr id="527" name="Picture 78" descr="550199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0" y="1167288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190</xdr:row>
      <xdr:rowOff>0</xdr:rowOff>
    </xdr:from>
    <xdr:to>
      <xdr:col>0</xdr:col>
      <xdr:colOff>595313</xdr:colOff>
      <xdr:row>190</xdr:row>
      <xdr:rowOff>586677</xdr:rowOff>
    </xdr:to>
    <xdr:pic>
      <xdr:nvPicPr>
        <xdr:cNvPr id="528" name="Picture 79" descr="550199-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/>
        <a:srcRect/>
        <a:stretch>
          <a:fillRect/>
        </a:stretch>
      </xdr:blipFill>
      <xdr:spPr bwMode="auto">
        <a:xfrm>
          <a:off x="0" y="1173575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191</xdr:row>
      <xdr:rowOff>0</xdr:rowOff>
    </xdr:from>
    <xdr:to>
      <xdr:col>0</xdr:col>
      <xdr:colOff>571500</xdr:colOff>
      <xdr:row>191</xdr:row>
      <xdr:rowOff>563209</xdr:rowOff>
    </xdr:to>
    <xdr:pic>
      <xdr:nvPicPr>
        <xdr:cNvPr id="531" name="Picture 80" descr="550199-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0" y="1179861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0</xdr:col>
      <xdr:colOff>595313</xdr:colOff>
      <xdr:row>192</xdr:row>
      <xdr:rowOff>586677</xdr:rowOff>
    </xdr:to>
    <xdr:pic>
      <xdr:nvPicPr>
        <xdr:cNvPr id="532" name="Picture 81" descr="550199-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0" y="1186148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193</xdr:row>
      <xdr:rowOff>0</xdr:rowOff>
    </xdr:from>
    <xdr:to>
      <xdr:col>0</xdr:col>
      <xdr:colOff>595313</xdr:colOff>
      <xdr:row>193</xdr:row>
      <xdr:rowOff>586677</xdr:rowOff>
    </xdr:to>
    <xdr:pic>
      <xdr:nvPicPr>
        <xdr:cNvPr id="533" name="Picture 82" descr="550199-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0" y="1192434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194</xdr:row>
      <xdr:rowOff>0</xdr:rowOff>
    </xdr:from>
    <xdr:to>
      <xdr:col>0</xdr:col>
      <xdr:colOff>619125</xdr:colOff>
      <xdr:row>194</xdr:row>
      <xdr:rowOff>610143</xdr:rowOff>
    </xdr:to>
    <xdr:pic>
      <xdr:nvPicPr>
        <xdr:cNvPr id="534" name="Picture 83" descr="550199-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/>
        <a:srcRect/>
        <a:stretch>
          <a:fillRect/>
        </a:stretch>
      </xdr:blipFill>
      <xdr:spPr bwMode="auto">
        <a:xfrm>
          <a:off x="0" y="1198721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195</xdr:row>
      <xdr:rowOff>0</xdr:rowOff>
    </xdr:from>
    <xdr:to>
      <xdr:col>0</xdr:col>
      <xdr:colOff>571500</xdr:colOff>
      <xdr:row>195</xdr:row>
      <xdr:rowOff>563209</xdr:rowOff>
    </xdr:to>
    <xdr:pic>
      <xdr:nvPicPr>
        <xdr:cNvPr id="539" name="Picture 84" descr="550199-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/>
        <a:srcRect/>
        <a:stretch>
          <a:fillRect/>
        </a:stretch>
      </xdr:blipFill>
      <xdr:spPr bwMode="auto">
        <a:xfrm>
          <a:off x="0" y="1205007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196</xdr:row>
      <xdr:rowOff>0</xdr:rowOff>
    </xdr:from>
    <xdr:to>
      <xdr:col>0</xdr:col>
      <xdr:colOff>628239</xdr:colOff>
      <xdr:row>196</xdr:row>
      <xdr:rowOff>628651</xdr:rowOff>
    </xdr:to>
    <xdr:pic>
      <xdr:nvPicPr>
        <xdr:cNvPr id="540" name="Picture 85" descr="550200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0" y="121129425"/>
          <a:ext cx="628239" cy="6286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0</xdr:col>
      <xdr:colOff>571500</xdr:colOff>
      <xdr:row>197</xdr:row>
      <xdr:rowOff>563209</xdr:rowOff>
    </xdr:to>
    <xdr:pic>
      <xdr:nvPicPr>
        <xdr:cNvPr id="541" name="Picture 86" descr="550200-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/>
        <a:srcRect/>
        <a:stretch>
          <a:fillRect/>
        </a:stretch>
      </xdr:blipFill>
      <xdr:spPr bwMode="auto">
        <a:xfrm>
          <a:off x="0" y="121758075"/>
          <a:ext cx="571500" cy="563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198</xdr:row>
      <xdr:rowOff>0</xdr:rowOff>
    </xdr:from>
    <xdr:to>
      <xdr:col>0</xdr:col>
      <xdr:colOff>619125</xdr:colOff>
      <xdr:row>198</xdr:row>
      <xdr:rowOff>610143</xdr:rowOff>
    </xdr:to>
    <xdr:pic>
      <xdr:nvPicPr>
        <xdr:cNvPr id="542" name="Picture 87" descr="550200-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/>
        <a:srcRect/>
        <a:stretch>
          <a:fillRect/>
        </a:stretch>
      </xdr:blipFill>
      <xdr:spPr bwMode="auto">
        <a:xfrm>
          <a:off x="0" y="1223867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0</xdr:col>
      <xdr:colOff>642938</xdr:colOff>
      <xdr:row>199</xdr:row>
      <xdr:rowOff>643137</xdr:rowOff>
    </xdr:to>
    <xdr:pic>
      <xdr:nvPicPr>
        <xdr:cNvPr id="543" name="Picture 88" descr="550200-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/>
        <a:srcRect/>
        <a:stretch>
          <a:fillRect/>
        </a:stretch>
      </xdr:blipFill>
      <xdr:spPr bwMode="auto">
        <a:xfrm>
          <a:off x="0" y="123015375"/>
          <a:ext cx="642938" cy="6431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200</xdr:row>
      <xdr:rowOff>0</xdr:rowOff>
    </xdr:from>
    <xdr:to>
      <xdr:col>0</xdr:col>
      <xdr:colOff>666750</xdr:colOff>
      <xdr:row>200</xdr:row>
      <xdr:rowOff>666601</xdr:rowOff>
    </xdr:to>
    <xdr:pic>
      <xdr:nvPicPr>
        <xdr:cNvPr id="544" name="Picture 89" descr="550200-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/>
        <a:srcRect/>
        <a:stretch>
          <a:fillRect/>
        </a:stretch>
      </xdr:blipFill>
      <xdr:spPr bwMode="auto">
        <a:xfrm>
          <a:off x="0" y="123644025"/>
          <a:ext cx="666750" cy="6666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0</xdr:col>
      <xdr:colOff>595313</xdr:colOff>
      <xdr:row>201</xdr:row>
      <xdr:rowOff>586677</xdr:rowOff>
    </xdr:to>
    <xdr:pic>
      <xdr:nvPicPr>
        <xdr:cNvPr id="545" name="Picture 90" descr="550200-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/>
        <a:srcRect/>
        <a:stretch>
          <a:fillRect/>
        </a:stretch>
      </xdr:blipFill>
      <xdr:spPr bwMode="auto">
        <a:xfrm>
          <a:off x="0" y="1242726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202</xdr:row>
      <xdr:rowOff>0</xdr:rowOff>
    </xdr:from>
    <xdr:to>
      <xdr:col>0</xdr:col>
      <xdr:colOff>595313</xdr:colOff>
      <xdr:row>202</xdr:row>
      <xdr:rowOff>586677</xdr:rowOff>
    </xdr:to>
    <xdr:pic>
      <xdr:nvPicPr>
        <xdr:cNvPr id="546" name="Picture 91" descr="550200-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/>
        <a:srcRect/>
        <a:stretch>
          <a:fillRect/>
        </a:stretch>
      </xdr:blipFill>
      <xdr:spPr bwMode="auto">
        <a:xfrm>
          <a:off x="0" y="12490132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203</xdr:row>
      <xdr:rowOff>0</xdr:rowOff>
    </xdr:from>
    <xdr:to>
      <xdr:col>0</xdr:col>
      <xdr:colOff>638175</xdr:colOff>
      <xdr:row>203</xdr:row>
      <xdr:rowOff>633355</xdr:rowOff>
    </xdr:to>
    <xdr:pic>
      <xdr:nvPicPr>
        <xdr:cNvPr id="547" name="Picture 546" descr="550201.jpg"/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125529975"/>
          <a:ext cx="638175" cy="6333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204</xdr:row>
      <xdr:rowOff>0</xdr:rowOff>
    </xdr:from>
    <xdr:to>
      <xdr:col>0</xdr:col>
      <xdr:colOff>628650</xdr:colOff>
      <xdr:row>204</xdr:row>
      <xdr:rowOff>633427</xdr:rowOff>
    </xdr:to>
    <xdr:pic>
      <xdr:nvPicPr>
        <xdr:cNvPr id="548" name="Picture 547" descr="550202.jpg"/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126158625"/>
          <a:ext cx="628650" cy="6334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0</xdr:col>
      <xdr:colOff>647700</xdr:colOff>
      <xdr:row>205</xdr:row>
      <xdr:rowOff>642808</xdr:rowOff>
    </xdr:to>
    <xdr:pic>
      <xdr:nvPicPr>
        <xdr:cNvPr id="549" name="Picture 548" descr="550203.jpg"/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126787275"/>
          <a:ext cx="647700" cy="6428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0</xdr:rowOff>
    </xdr:from>
    <xdr:to>
      <xdr:col>0</xdr:col>
      <xdr:colOff>628650</xdr:colOff>
      <xdr:row>207</xdr:row>
      <xdr:rowOff>633427</xdr:rowOff>
    </xdr:to>
    <xdr:pic>
      <xdr:nvPicPr>
        <xdr:cNvPr id="552" name="Picture 551" descr="550204.jpg"/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128044575"/>
          <a:ext cx="628650" cy="6334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208</xdr:row>
      <xdr:rowOff>0</xdr:rowOff>
    </xdr:from>
    <xdr:to>
      <xdr:col>0</xdr:col>
      <xdr:colOff>641553</xdr:colOff>
      <xdr:row>208</xdr:row>
      <xdr:rowOff>647700</xdr:rowOff>
    </xdr:to>
    <xdr:pic>
      <xdr:nvPicPr>
        <xdr:cNvPr id="561" name="Picture 560" descr="550204S copy.jpg"/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128673225"/>
          <a:ext cx="641553" cy="6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209</xdr:row>
      <xdr:rowOff>0</xdr:rowOff>
    </xdr:from>
    <xdr:to>
      <xdr:col>0</xdr:col>
      <xdr:colOff>628650</xdr:colOff>
      <xdr:row>209</xdr:row>
      <xdr:rowOff>630793</xdr:rowOff>
    </xdr:to>
    <xdr:pic>
      <xdr:nvPicPr>
        <xdr:cNvPr id="562" name="Picture 561" descr="550205.jpg"/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129301875"/>
          <a:ext cx="628650" cy="6307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210</xdr:row>
      <xdr:rowOff>0</xdr:rowOff>
    </xdr:from>
    <xdr:to>
      <xdr:col>0</xdr:col>
      <xdr:colOff>628650</xdr:colOff>
      <xdr:row>210</xdr:row>
      <xdr:rowOff>630360</xdr:rowOff>
    </xdr:to>
    <xdr:pic>
      <xdr:nvPicPr>
        <xdr:cNvPr id="568" name="Picture 567" descr="550205S copy.jpg"/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129930525"/>
          <a:ext cx="628650" cy="6303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</xdr:row>
      <xdr:rowOff>0</xdr:rowOff>
    </xdr:from>
    <xdr:to>
      <xdr:col>0</xdr:col>
      <xdr:colOff>628650</xdr:colOff>
      <xdr:row>211</xdr:row>
      <xdr:rowOff>631123</xdr:rowOff>
    </xdr:to>
    <xdr:pic>
      <xdr:nvPicPr>
        <xdr:cNvPr id="572" name="Picture 571" descr="550206.jpg"/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130559175"/>
          <a:ext cx="628650" cy="6311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0</xdr:rowOff>
    </xdr:from>
    <xdr:to>
      <xdr:col>0</xdr:col>
      <xdr:colOff>647700</xdr:colOff>
      <xdr:row>212</xdr:row>
      <xdr:rowOff>647701</xdr:rowOff>
    </xdr:to>
    <xdr:pic>
      <xdr:nvPicPr>
        <xdr:cNvPr id="578" name="Picture 577" descr="550208.jpg"/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131187825"/>
          <a:ext cx="647700" cy="647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0</xdr:col>
      <xdr:colOff>638175</xdr:colOff>
      <xdr:row>213</xdr:row>
      <xdr:rowOff>636818</xdr:rowOff>
    </xdr:to>
    <xdr:pic>
      <xdr:nvPicPr>
        <xdr:cNvPr id="581" name="Picture 580" descr="550208KC.jpg"/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131816475"/>
          <a:ext cx="638175" cy="6368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0</xdr:rowOff>
    </xdr:from>
    <xdr:to>
      <xdr:col>0</xdr:col>
      <xdr:colOff>657225</xdr:colOff>
      <xdr:row>214</xdr:row>
      <xdr:rowOff>649071</xdr:rowOff>
    </xdr:to>
    <xdr:pic>
      <xdr:nvPicPr>
        <xdr:cNvPr id="582" name="Picture 581" descr="550208KG.jpg"/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132445125"/>
          <a:ext cx="657225" cy="649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0</xdr:col>
      <xdr:colOff>625881</xdr:colOff>
      <xdr:row>215</xdr:row>
      <xdr:rowOff>609600</xdr:rowOff>
    </xdr:to>
    <xdr:pic>
      <xdr:nvPicPr>
        <xdr:cNvPr id="584" name="Picture 583" descr="550208LC.jpg"/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133073775"/>
          <a:ext cx="625881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0</xdr:col>
      <xdr:colOff>647700</xdr:colOff>
      <xdr:row>216</xdr:row>
      <xdr:rowOff>646324</xdr:rowOff>
    </xdr:to>
    <xdr:pic>
      <xdr:nvPicPr>
        <xdr:cNvPr id="587" name="Picture 586" descr="550208LG.jpg"/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133702425"/>
          <a:ext cx="647700" cy="6463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</xdr:row>
      <xdr:rowOff>0</xdr:rowOff>
    </xdr:from>
    <xdr:to>
      <xdr:col>0</xdr:col>
      <xdr:colOff>619125</xdr:colOff>
      <xdr:row>217</xdr:row>
      <xdr:rowOff>617809</xdr:rowOff>
    </xdr:to>
    <xdr:pic>
      <xdr:nvPicPr>
        <xdr:cNvPr id="589" name="Picture 588" descr="550208RC.jpg"/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134331075"/>
          <a:ext cx="619125" cy="617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0</xdr:col>
      <xdr:colOff>649080</xdr:colOff>
      <xdr:row>218</xdr:row>
      <xdr:rowOff>647699</xdr:rowOff>
    </xdr:to>
    <xdr:pic>
      <xdr:nvPicPr>
        <xdr:cNvPr id="590" name="Picture 589" descr="550208RG.jpg"/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134959725"/>
          <a:ext cx="649080" cy="647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219</xdr:row>
      <xdr:rowOff>0</xdr:rowOff>
    </xdr:from>
    <xdr:to>
      <xdr:col>0</xdr:col>
      <xdr:colOff>639534</xdr:colOff>
      <xdr:row>219</xdr:row>
      <xdr:rowOff>638177</xdr:rowOff>
    </xdr:to>
    <xdr:pic>
      <xdr:nvPicPr>
        <xdr:cNvPr id="591" name="Picture 590" descr="550209.jpg"/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135588375"/>
          <a:ext cx="639534" cy="6381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0</xdr:rowOff>
    </xdr:from>
    <xdr:to>
      <xdr:col>0</xdr:col>
      <xdr:colOff>628650</xdr:colOff>
      <xdr:row>221</xdr:row>
      <xdr:rowOff>628651</xdr:rowOff>
    </xdr:to>
    <xdr:pic>
      <xdr:nvPicPr>
        <xdr:cNvPr id="592" name="Picture 591" descr="550210.jpg"/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136845675"/>
          <a:ext cx="628650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0</xdr:rowOff>
    </xdr:from>
    <xdr:to>
      <xdr:col>0</xdr:col>
      <xdr:colOff>647700</xdr:colOff>
      <xdr:row>222</xdr:row>
      <xdr:rowOff>647699</xdr:rowOff>
    </xdr:to>
    <xdr:pic>
      <xdr:nvPicPr>
        <xdr:cNvPr id="594" name="Picture 593" descr="550211.jpg"/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137474325"/>
          <a:ext cx="647700" cy="647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0</xdr:col>
      <xdr:colOff>628650</xdr:colOff>
      <xdr:row>223</xdr:row>
      <xdr:rowOff>631124</xdr:rowOff>
    </xdr:to>
    <xdr:pic>
      <xdr:nvPicPr>
        <xdr:cNvPr id="595" name="Picture 594" descr="550212.jpg"/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138102975"/>
          <a:ext cx="628650" cy="631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0</xdr:col>
      <xdr:colOff>638175</xdr:colOff>
      <xdr:row>225</xdr:row>
      <xdr:rowOff>636818</xdr:rowOff>
    </xdr:to>
    <xdr:pic>
      <xdr:nvPicPr>
        <xdr:cNvPr id="597" name="Picture 596" descr="550213.jpg"/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139360275"/>
          <a:ext cx="638175" cy="6368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0</xdr:rowOff>
    </xdr:from>
    <xdr:to>
      <xdr:col>0</xdr:col>
      <xdr:colOff>647700</xdr:colOff>
      <xdr:row>227</xdr:row>
      <xdr:rowOff>629321</xdr:rowOff>
    </xdr:to>
    <xdr:pic>
      <xdr:nvPicPr>
        <xdr:cNvPr id="598" name="Picture 597" descr="550213P copy.jpg"/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140617575"/>
          <a:ext cx="647700" cy="6293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0</xdr:col>
      <xdr:colOff>638175</xdr:colOff>
      <xdr:row>228</xdr:row>
      <xdr:rowOff>638175</xdr:rowOff>
    </xdr:to>
    <xdr:pic>
      <xdr:nvPicPr>
        <xdr:cNvPr id="599" name="Picture 598" descr="550214.jpg"/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141246225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229</xdr:row>
      <xdr:rowOff>0</xdr:rowOff>
    </xdr:from>
    <xdr:to>
      <xdr:col>0</xdr:col>
      <xdr:colOff>609600</xdr:colOff>
      <xdr:row>229</xdr:row>
      <xdr:rowOff>609600</xdr:rowOff>
    </xdr:to>
    <xdr:pic>
      <xdr:nvPicPr>
        <xdr:cNvPr id="600" name="Picture 599" descr="550215.jpg"/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141874875"/>
          <a:ext cx="609600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0</xdr:col>
      <xdr:colOff>638175</xdr:colOff>
      <xdr:row>230</xdr:row>
      <xdr:rowOff>638174</xdr:rowOff>
    </xdr:to>
    <xdr:pic>
      <xdr:nvPicPr>
        <xdr:cNvPr id="603" name="Picture 602" descr="550216.jpg"/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142503525"/>
          <a:ext cx="638175" cy="6381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0</xdr:col>
      <xdr:colOff>619125</xdr:colOff>
      <xdr:row>231</xdr:row>
      <xdr:rowOff>628652</xdr:rowOff>
    </xdr:to>
    <xdr:pic>
      <xdr:nvPicPr>
        <xdr:cNvPr id="604" name="Picture 603" descr="550217.jpg"/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143132175"/>
          <a:ext cx="619125" cy="6286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232</xdr:row>
      <xdr:rowOff>0</xdr:rowOff>
    </xdr:from>
    <xdr:to>
      <xdr:col>0</xdr:col>
      <xdr:colOff>638175</xdr:colOff>
      <xdr:row>232</xdr:row>
      <xdr:rowOff>638173</xdr:rowOff>
    </xdr:to>
    <xdr:pic>
      <xdr:nvPicPr>
        <xdr:cNvPr id="605" name="Picture 604" descr="550218.jpg"/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143760825"/>
          <a:ext cx="638175" cy="63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</xdr:row>
      <xdr:rowOff>0</xdr:rowOff>
    </xdr:from>
    <xdr:to>
      <xdr:col>0</xdr:col>
      <xdr:colOff>609600</xdr:colOff>
      <xdr:row>233</xdr:row>
      <xdr:rowOff>609600</xdr:rowOff>
    </xdr:to>
    <xdr:pic>
      <xdr:nvPicPr>
        <xdr:cNvPr id="606" name="Picture 605" descr="550219.jpg"/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144389475"/>
          <a:ext cx="609600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0</xdr:col>
      <xdr:colOff>638175</xdr:colOff>
      <xdr:row>234</xdr:row>
      <xdr:rowOff>638174</xdr:rowOff>
    </xdr:to>
    <xdr:pic>
      <xdr:nvPicPr>
        <xdr:cNvPr id="618" name="Picture 617" descr="550220.jpg"/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145018125"/>
          <a:ext cx="638175" cy="6381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</xdr:row>
      <xdr:rowOff>0</xdr:rowOff>
    </xdr:from>
    <xdr:to>
      <xdr:col>0</xdr:col>
      <xdr:colOff>609600</xdr:colOff>
      <xdr:row>235</xdr:row>
      <xdr:rowOff>609600</xdr:rowOff>
    </xdr:to>
    <xdr:pic>
      <xdr:nvPicPr>
        <xdr:cNvPr id="619" name="Picture 618" descr="550221.jpg"/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145646775"/>
          <a:ext cx="609600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0</xdr:rowOff>
    </xdr:from>
    <xdr:to>
      <xdr:col>0</xdr:col>
      <xdr:colOff>600075</xdr:colOff>
      <xdr:row>236</xdr:row>
      <xdr:rowOff>600075</xdr:rowOff>
    </xdr:to>
    <xdr:pic>
      <xdr:nvPicPr>
        <xdr:cNvPr id="623" name="Picture 622" descr="550222.jpg"/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146275425"/>
          <a:ext cx="600075" cy="600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0</xdr:rowOff>
    </xdr:from>
    <xdr:to>
      <xdr:col>0</xdr:col>
      <xdr:colOff>600075</xdr:colOff>
      <xdr:row>237</xdr:row>
      <xdr:rowOff>600075</xdr:rowOff>
    </xdr:to>
    <xdr:pic>
      <xdr:nvPicPr>
        <xdr:cNvPr id="624" name="Picture 623" descr="550223.jpg"/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146904075"/>
          <a:ext cx="600075" cy="600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</xdr:row>
      <xdr:rowOff>0</xdr:rowOff>
    </xdr:from>
    <xdr:to>
      <xdr:col>0</xdr:col>
      <xdr:colOff>619125</xdr:colOff>
      <xdr:row>238</xdr:row>
      <xdr:rowOff>628652</xdr:rowOff>
    </xdr:to>
    <xdr:pic>
      <xdr:nvPicPr>
        <xdr:cNvPr id="625" name="Picture 624" descr="550224.jpg"/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147532725"/>
          <a:ext cx="619125" cy="6286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239</xdr:row>
      <xdr:rowOff>0</xdr:rowOff>
    </xdr:from>
    <xdr:to>
      <xdr:col>0</xdr:col>
      <xdr:colOff>619125</xdr:colOff>
      <xdr:row>239</xdr:row>
      <xdr:rowOff>631122</xdr:rowOff>
    </xdr:to>
    <xdr:pic>
      <xdr:nvPicPr>
        <xdr:cNvPr id="626" name="Picture 625" descr="550226.jpg"/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148161375"/>
          <a:ext cx="619125" cy="6311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0</xdr:col>
      <xdr:colOff>620444</xdr:colOff>
      <xdr:row>240</xdr:row>
      <xdr:rowOff>628651</xdr:rowOff>
    </xdr:to>
    <xdr:pic>
      <xdr:nvPicPr>
        <xdr:cNvPr id="628" name="Picture 627" descr="550226S copy.jpg"/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148790025"/>
          <a:ext cx="620444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241</xdr:row>
      <xdr:rowOff>0</xdr:rowOff>
    </xdr:from>
    <xdr:to>
      <xdr:col>0</xdr:col>
      <xdr:colOff>606137</xdr:colOff>
      <xdr:row>241</xdr:row>
      <xdr:rowOff>600795</xdr:rowOff>
    </xdr:to>
    <xdr:pic>
      <xdr:nvPicPr>
        <xdr:cNvPr id="630" name="Picture 92" descr="550227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/>
        <a:srcRect/>
        <a:stretch>
          <a:fillRect/>
        </a:stretch>
      </xdr:blipFill>
      <xdr:spPr bwMode="auto">
        <a:xfrm>
          <a:off x="0" y="149418675"/>
          <a:ext cx="606137" cy="6007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242</xdr:row>
      <xdr:rowOff>0</xdr:rowOff>
    </xdr:from>
    <xdr:to>
      <xdr:col>0</xdr:col>
      <xdr:colOff>619668</xdr:colOff>
      <xdr:row>242</xdr:row>
      <xdr:rowOff>628650</xdr:rowOff>
    </xdr:to>
    <xdr:pic>
      <xdr:nvPicPr>
        <xdr:cNvPr id="631" name="Picture 630" descr="550227B copy.jpg"/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150047325"/>
          <a:ext cx="619668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245</xdr:row>
      <xdr:rowOff>0</xdr:rowOff>
    </xdr:from>
    <xdr:to>
      <xdr:col>0</xdr:col>
      <xdr:colOff>623455</xdr:colOff>
      <xdr:row>245</xdr:row>
      <xdr:rowOff>617961</xdr:rowOff>
    </xdr:to>
    <xdr:pic>
      <xdr:nvPicPr>
        <xdr:cNvPr id="632" name="Picture 93" descr="550227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/>
        <a:srcRect/>
        <a:stretch>
          <a:fillRect/>
        </a:stretch>
      </xdr:blipFill>
      <xdr:spPr bwMode="auto">
        <a:xfrm>
          <a:off x="0" y="151933275"/>
          <a:ext cx="623455" cy="6179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0</xdr:col>
      <xdr:colOff>658091</xdr:colOff>
      <xdr:row>246</xdr:row>
      <xdr:rowOff>657486</xdr:rowOff>
    </xdr:to>
    <xdr:pic>
      <xdr:nvPicPr>
        <xdr:cNvPr id="634" name="Picture 94" descr="550227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/>
        <a:srcRect/>
        <a:stretch>
          <a:fillRect/>
        </a:stretch>
      </xdr:blipFill>
      <xdr:spPr bwMode="auto">
        <a:xfrm>
          <a:off x="0" y="152561925"/>
          <a:ext cx="658091" cy="6574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247</xdr:row>
      <xdr:rowOff>0</xdr:rowOff>
    </xdr:from>
    <xdr:to>
      <xdr:col>0</xdr:col>
      <xdr:colOff>594053</xdr:colOff>
      <xdr:row>247</xdr:row>
      <xdr:rowOff>588818</xdr:rowOff>
    </xdr:to>
    <xdr:pic>
      <xdr:nvPicPr>
        <xdr:cNvPr id="635" name="Picture 95" descr="550227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/>
        <a:srcRect/>
        <a:stretch>
          <a:fillRect/>
        </a:stretch>
      </xdr:blipFill>
      <xdr:spPr bwMode="auto">
        <a:xfrm>
          <a:off x="0" y="153190575"/>
          <a:ext cx="594053" cy="5888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248</xdr:row>
      <xdr:rowOff>0</xdr:rowOff>
    </xdr:from>
    <xdr:to>
      <xdr:col>0</xdr:col>
      <xdr:colOff>628997</xdr:colOff>
      <xdr:row>248</xdr:row>
      <xdr:rowOff>628651</xdr:rowOff>
    </xdr:to>
    <xdr:pic>
      <xdr:nvPicPr>
        <xdr:cNvPr id="636" name="Picture 96" descr="550227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/>
        <a:srcRect/>
        <a:stretch>
          <a:fillRect/>
        </a:stretch>
      </xdr:blipFill>
      <xdr:spPr bwMode="auto">
        <a:xfrm>
          <a:off x="0" y="153819225"/>
          <a:ext cx="628997" cy="6286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250</xdr:row>
      <xdr:rowOff>0</xdr:rowOff>
    </xdr:from>
    <xdr:to>
      <xdr:col>0</xdr:col>
      <xdr:colOff>606879</xdr:colOff>
      <xdr:row>250</xdr:row>
      <xdr:rowOff>594787</xdr:rowOff>
    </xdr:to>
    <xdr:pic>
      <xdr:nvPicPr>
        <xdr:cNvPr id="637" name="Picture 97" descr="550227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/>
        <a:srcRect/>
        <a:stretch>
          <a:fillRect/>
        </a:stretch>
      </xdr:blipFill>
      <xdr:spPr bwMode="auto">
        <a:xfrm>
          <a:off x="0" y="155076525"/>
          <a:ext cx="606879" cy="5947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251</xdr:row>
      <xdr:rowOff>0</xdr:rowOff>
    </xdr:from>
    <xdr:to>
      <xdr:col>0</xdr:col>
      <xdr:colOff>628650</xdr:colOff>
      <xdr:row>251</xdr:row>
      <xdr:rowOff>632633</xdr:rowOff>
    </xdr:to>
    <xdr:pic>
      <xdr:nvPicPr>
        <xdr:cNvPr id="638" name="Picture 98" descr="550227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/>
        <a:srcRect/>
        <a:stretch>
          <a:fillRect/>
        </a:stretch>
      </xdr:blipFill>
      <xdr:spPr bwMode="auto">
        <a:xfrm>
          <a:off x="0" y="155705175"/>
          <a:ext cx="628650" cy="63263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0</xdr:col>
      <xdr:colOff>638175</xdr:colOff>
      <xdr:row>252</xdr:row>
      <xdr:rowOff>638176</xdr:rowOff>
    </xdr:to>
    <xdr:pic>
      <xdr:nvPicPr>
        <xdr:cNvPr id="639" name="Picture 638" descr="550228.jpg"/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156333825"/>
          <a:ext cx="638175" cy="6381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253</xdr:row>
      <xdr:rowOff>0</xdr:rowOff>
    </xdr:from>
    <xdr:to>
      <xdr:col>0</xdr:col>
      <xdr:colOff>619125</xdr:colOff>
      <xdr:row>253</xdr:row>
      <xdr:rowOff>610143</xdr:rowOff>
    </xdr:to>
    <xdr:pic>
      <xdr:nvPicPr>
        <xdr:cNvPr id="640" name="Picture 143" descr="550229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/>
        <a:srcRect/>
        <a:stretch>
          <a:fillRect/>
        </a:stretch>
      </xdr:blipFill>
      <xdr:spPr bwMode="auto">
        <a:xfrm>
          <a:off x="0" y="1569624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254</xdr:row>
      <xdr:rowOff>0</xdr:rowOff>
    </xdr:from>
    <xdr:to>
      <xdr:col>0</xdr:col>
      <xdr:colOff>628650</xdr:colOff>
      <xdr:row>254</xdr:row>
      <xdr:rowOff>628650</xdr:rowOff>
    </xdr:to>
    <xdr:pic>
      <xdr:nvPicPr>
        <xdr:cNvPr id="642" name="Picture 641" descr="550230.jpg"/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15759112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0</xdr:col>
      <xdr:colOff>609600</xdr:colOff>
      <xdr:row>255</xdr:row>
      <xdr:rowOff>609600</xdr:rowOff>
    </xdr:to>
    <xdr:pic>
      <xdr:nvPicPr>
        <xdr:cNvPr id="646" name="Picture 645" descr="550230B.jpg"/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158219775"/>
          <a:ext cx="609600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0</xdr:rowOff>
    </xdr:from>
    <xdr:to>
      <xdr:col>0</xdr:col>
      <xdr:colOff>628650</xdr:colOff>
      <xdr:row>256</xdr:row>
      <xdr:rowOff>637054</xdr:rowOff>
    </xdr:to>
    <xdr:pic>
      <xdr:nvPicPr>
        <xdr:cNvPr id="647" name="Picture 646" descr="550230L.jpg"/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158848425"/>
          <a:ext cx="628650" cy="6370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258</xdr:row>
      <xdr:rowOff>0</xdr:rowOff>
    </xdr:from>
    <xdr:to>
      <xdr:col>0</xdr:col>
      <xdr:colOff>619125</xdr:colOff>
      <xdr:row>258</xdr:row>
      <xdr:rowOff>631124</xdr:rowOff>
    </xdr:to>
    <xdr:pic>
      <xdr:nvPicPr>
        <xdr:cNvPr id="648" name="Picture 647" descr="550230.jpg"/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160105725"/>
          <a:ext cx="619125" cy="631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0</xdr:col>
      <xdr:colOff>594052</xdr:colOff>
      <xdr:row>259</xdr:row>
      <xdr:rowOff>588817</xdr:rowOff>
    </xdr:to>
    <xdr:pic>
      <xdr:nvPicPr>
        <xdr:cNvPr id="649" name="Picture 99" descr="550232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/>
        <a:srcRect/>
        <a:stretch>
          <a:fillRect/>
        </a:stretch>
      </xdr:blipFill>
      <xdr:spPr bwMode="auto">
        <a:xfrm>
          <a:off x="0" y="160734375"/>
          <a:ext cx="594052" cy="58881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260</xdr:row>
      <xdr:rowOff>0</xdr:rowOff>
    </xdr:from>
    <xdr:to>
      <xdr:col>0</xdr:col>
      <xdr:colOff>606137</xdr:colOff>
      <xdr:row>260</xdr:row>
      <xdr:rowOff>600795</xdr:rowOff>
    </xdr:to>
    <xdr:pic>
      <xdr:nvPicPr>
        <xdr:cNvPr id="650" name="Picture 100" descr="550241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/>
        <a:srcRect/>
        <a:stretch>
          <a:fillRect/>
        </a:stretch>
      </xdr:blipFill>
      <xdr:spPr bwMode="auto">
        <a:xfrm>
          <a:off x="0" y="161363025"/>
          <a:ext cx="606137" cy="6007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261</xdr:row>
      <xdr:rowOff>0</xdr:rowOff>
    </xdr:from>
    <xdr:to>
      <xdr:col>0</xdr:col>
      <xdr:colOff>584729</xdr:colOff>
      <xdr:row>261</xdr:row>
      <xdr:rowOff>588818</xdr:rowOff>
    </xdr:to>
    <xdr:pic>
      <xdr:nvPicPr>
        <xdr:cNvPr id="651" name="Picture 650" descr="550233.jpg"/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161991675"/>
          <a:ext cx="584729" cy="5888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262</xdr:row>
      <xdr:rowOff>0</xdr:rowOff>
    </xdr:from>
    <xdr:to>
      <xdr:col>0</xdr:col>
      <xdr:colOff>738188</xdr:colOff>
      <xdr:row>262</xdr:row>
      <xdr:rowOff>737004</xdr:rowOff>
    </xdr:to>
    <xdr:pic>
      <xdr:nvPicPr>
        <xdr:cNvPr id="653" name="Picture 145" descr="550234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/>
        <a:srcRect/>
        <a:stretch>
          <a:fillRect/>
        </a:stretch>
      </xdr:blipFill>
      <xdr:spPr bwMode="auto">
        <a:xfrm>
          <a:off x="0" y="162620325"/>
          <a:ext cx="738188" cy="7370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263</xdr:row>
      <xdr:rowOff>0</xdr:rowOff>
    </xdr:from>
    <xdr:to>
      <xdr:col>0</xdr:col>
      <xdr:colOff>638175</xdr:colOff>
      <xdr:row>263</xdr:row>
      <xdr:rowOff>636819</xdr:rowOff>
    </xdr:to>
    <xdr:pic>
      <xdr:nvPicPr>
        <xdr:cNvPr id="655" name="Picture 654" descr="550234S copy.jpg"/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163248975"/>
          <a:ext cx="638175" cy="6368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264</xdr:row>
      <xdr:rowOff>0</xdr:rowOff>
    </xdr:from>
    <xdr:to>
      <xdr:col>0</xdr:col>
      <xdr:colOff>628650</xdr:colOff>
      <xdr:row>264</xdr:row>
      <xdr:rowOff>628650</xdr:rowOff>
    </xdr:to>
    <xdr:pic>
      <xdr:nvPicPr>
        <xdr:cNvPr id="657" name="Picture 656" descr="550235.jpg"/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16387762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0</xdr:rowOff>
    </xdr:from>
    <xdr:to>
      <xdr:col>0</xdr:col>
      <xdr:colOff>609600</xdr:colOff>
      <xdr:row>265</xdr:row>
      <xdr:rowOff>609600</xdr:rowOff>
    </xdr:to>
    <xdr:pic>
      <xdr:nvPicPr>
        <xdr:cNvPr id="658" name="Picture 657" descr="550236.jpg"/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164506275"/>
          <a:ext cx="609600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266</xdr:row>
      <xdr:rowOff>0</xdr:rowOff>
    </xdr:from>
    <xdr:to>
      <xdr:col>0</xdr:col>
      <xdr:colOff>628650</xdr:colOff>
      <xdr:row>266</xdr:row>
      <xdr:rowOff>628650</xdr:rowOff>
    </xdr:to>
    <xdr:pic>
      <xdr:nvPicPr>
        <xdr:cNvPr id="659" name="Picture 658" descr="550237.jpg"/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16513492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267</xdr:row>
      <xdr:rowOff>0</xdr:rowOff>
    </xdr:from>
    <xdr:to>
      <xdr:col>0</xdr:col>
      <xdr:colOff>619125</xdr:colOff>
      <xdr:row>267</xdr:row>
      <xdr:rowOff>631125</xdr:rowOff>
    </xdr:to>
    <xdr:pic>
      <xdr:nvPicPr>
        <xdr:cNvPr id="660" name="Picture 659" descr="550238.jpg"/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165763575"/>
          <a:ext cx="619125" cy="631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268</xdr:row>
      <xdr:rowOff>0</xdr:rowOff>
    </xdr:from>
    <xdr:to>
      <xdr:col>0</xdr:col>
      <xdr:colOff>600075</xdr:colOff>
      <xdr:row>268</xdr:row>
      <xdr:rowOff>600075</xdr:rowOff>
    </xdr:to>
    <xdr:pic>
      <xdr:nvPicPr>
        <xdr:cNvPr id="661" name="Picture 660" descr="550239.jpg"/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166392225"/>
          <a:ext cx="600075" cy="600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269</xdr:row>
      <xdr:rowOff>0</xdr:rowOff>
    </xdr:from>
    <xdr:to>
      <xdr:col>0</xdr:col>
      <xdr:colOff>619125</xdr:colOff>
      <xdr:row>269</xdr:row>
      <xdr:rowOff>628650</xdr:rowOff>
    </xdr:to>
    <xdr:pic>
      <xdr:nvPicPr>
        <xdr:cNvPr id="662" name="Picture 661" descr="550240.jpg"/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167020875"/>
          <a:ext cx="619125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0</xdr:rowOff>
    </xdr:from>
    <xdr:to>
      <xdr:col>0</xdr:col>
      <xdr:colOff>628650</xdr:colOff>
      <xdr:row>270</xdr:row>
      <xdr:rowOff>628651</xdr:rowOff>
    </xdr:to>
    <xdr:pic>
      <xdr:nvPicPr>
        <xdr:cNvPr id="663" name="Picture 662" descr="550241.jpg"/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167649525"/>
          <a:ext cx="628650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0</xdr:rowOff>
    </xdr:from>
    <xdr:to>
      <xdr:col>0</xdr:col>
      <xdr:colOff>628650</xdr:colOff>
      <xdr:row>272</xdr:row>
      <xdr:rowOff>636839</xdr:rowOff>
    </xdr:to>
    <xdr:pic>
      <xdr:nvPicPr>
        <xdr:cNvPr id="664" name="Picture 663" descr="550242 copy.jpg"/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168906825"/>
          <a:ext cx="628650" cy="6368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273</xdr:row>
      <xdr:rowOff>0</xdr:rowOff>
    </xdr:from>
    <xdr:to>
      <xdr:col>0</xdr:col>
      <xdr:colOff>619125</xdr:colOff>
      <xdr:row>273</xdr:row>
      <xdr:rowOff>610143</xdr:rowOff>
    </xdr:to>
    <xdr:pic>
      <xdr:nvPicPr>
        <xdr:cNvPr id="665" name="Picture 146" descr="550243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/>
        <a:srcRect/>
        <a:stretch>
          <a:fillRect/>
        </a:stretch>
      </xdr:blipFill>
      <xdr:spPr bwMode="auto">
        <a:xfrm>
          <a:off x="0" y="1695354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0</xdr:col>
      <xdr:colOff>628650</xdr:colOff>
      <xdr:row>274</xdr:row>
      <xdr:rowOff>631123</xdr:rowOff>
    </xdr:to>
    <xdr:pic>
      <xdr:nvPicPr>
        <xdr:cNvPr id="666" name="Picture 665" descr="550244.jpg"/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170164125"/>
          <a:ext cx="628650" cy="6311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276</xdr:row>
      <xdr:rowOff>0</xdr:rowOff>
    </xdr:from>
    <xdr:to>
      <xdr:col>0</xdr:col>
      <xdr:colOff>576581</xdr:colOff>
      <xdr:row>276</xdr:row>
      <xdr:rowOff>571500</xdr:rowOff>
    </xdr:to>
    <xdr:pic>
      <xdr:nvPicPr>
        <xdr:cNvPr id="667" name="Picture 101" descr="550245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/>
        <a:srcRect/>
        <a:stretch>
          <a:fillRect/>
        </a:stretch>
      </xdr:blipFill>
      <xdr:spPr bwMode="auto">
        <a:xfrm>
          <a:off x="0" y="171421425"/>
          <a:ext cx="576581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0</xdr:col>
      <xdr:colOff>619125</xdr:colOff>
      <xdr:row>277</xdr:row>
      <xdr:rowOff>628651</xdr:rowOff>
    </xdr:to>
    <xdr:pic>
      <xdr:nvPicPr>
        <xdr:cNvPr id="668" name="Picture 667" descr="550246.jpg"/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172050075"/>
          <a:ext cx="619125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0</xdr:col>
      <xdr:colOff>588818</xdr:colOff>
      <xdr:row>278</xdr:row>
      <xdr:rowOff>583629</xdr:rowOff>
    </xdr:to>
    <xdr:pic>
      <xdr:nvPicPr>
        <xdr:cNvPr id="669" name="Picture 102" descr="550247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/>
        <a:srcRect/>
        <a:stretch>
          <a:fillRect/>
        </a:stretch>
      </xdr:blipFill>
      <xdr:spPr bwMode="auto">
        <a:xfrm>
          <a:off x="0" y="172678725"/>
          <a:ext cx="588818" cy="5836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279</xdr:row>
      <xdr:rowOff>0</xdr:rowOff>
    </xdr:from>
    <xdr:to>
      <xdr:col>0</xdr:col>
      <xdr:colOff>588818</xdr:colOff>
      <xdr:row>279</xdr:row>
      <xdr:rowOff>583629</xdr:rowOff>
    </xdr:to>
    <xdr:pic>
      <xdr:nvPicPr>
        <xdr:cNvPr id="670" name="Picture 103" descr="550248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/>
        <a:srcRect/>
        <a:stretch>
          <a:fillRect/>
        </a:stretch>
      </xdr:blipFill>
      <xdr:spPr bwMode="auto">
        <a:xfrm>
          <a:off x="0" y="173307375"/>
          <a:ext cx="588818" cy="5836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280</xdr:row>
      <xdr:rowOff>0</xdr:rowOff>
    </xdr:from>
    <xdr:to>
      <xdr:col>0</xdr:col>
      <xdr:colOff>606137</xdr:colOff>
      <xdr:row>280</xdr:row>
      <xdr:rowOff>600795</xdr:rowOff>
    </xdr:to>
    <xdr:pic>
      <xdr:nvPicPr>
        <xdr:cNvPr id="671" name="Picture 104" descr="550248k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/>
        <a:srcRect/>
        <a:stretch>
          <a:fillRect/>
        </a:stretch>
      </xdr:blipFill>
      <xdr:spPr bwMode="auto">
        <a:xfrm>
          <a:off x="0" y="173936025"/>
          <a:ext cx="606137" cy="6007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281</xdr:row>
      <xdr:rowOff>0</xdr:rowOff>
    </xdr:from>
    <xdr:to>
      <xdr:col>0</xdr:col>
      <xdr:colOff>634589</xdr:colOff>
      <xdr:row>281</xdr:row>
      <xdr:rowOff>617961</xdr:rowOff>
    </xdr:to>
    <xdr:pic>
      <xdr:nvPicPr>
        <xdr:cNvPr id="673" name="Picture 105" descr="550248k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/>
        <a:srcRect/>
        <a:stretch>
          <a:fillRect/>
        </a:stretch>
      </xdr:blipFill>
      <xdr:spPr bwMode="auto">
        <a:xfrm>
          <a:off x="0" y="174564675"/>
          <a:ext cx="634589" cy="6179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282</xdr:row>
      <xdr:rowOff>0</xdr:rowOff>
    </xdr:from>
    <xdr:to>
      <xdr:col>0</xdr:col>
      <xdr:colOff>651908</xdr:colOff>
      <xdr:row>282</xdr:row>
      <xdr:rowOff>645519</xdr:rowOff>
    </xdr:to>
    <xdr:pic>
      <xdr:nvPicPr>
        <xdr:cNvPr id="674" name="Picture 106" descr="550248l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/>
        <a:srcRect/>
        <a:stretch>
          <a:fillRect/>
        </a:stretch>
      </xdr:blipFill>
      <xdr:spPr bwMode="auto">
        <a:xfrm>
          <a:off x="0" y="175193325"/>
          <a:ext cx="651908" cy="6455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283</xdr:row>
      <xdr:rowOff>0</xdr:rowOff>
    </xdr:from>
    <xdr:to>
      <xdr:col>0</xdr:col>
      <xdr:colOff>588818</xdr:colOff>
      <xdr:row>283</xdr:row>
      <xdr:rowOff>583629</xdr:rowOff>
    </xdr:to>
    <xdr:pic>
      <xdr:nvPicPr>
        <xdr:cNvPr id="675" name="Picture 107" descr="550248l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/>
        <a:srcRect/>
        <a:stretch>
          <a:fillRect/>
        </a:stretch>
      </xdr:blipFill>
      <xdr:spPr bwMode="auto">
        <a:xfrm>
          <a:off x="0" y="175821975"/>
          <a:ext cx="588818" cy="5836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284</xdr:row>
      <xdr:rowOff>0</xdr:rowOff>
    </xdr:from>
    <xdr:to>
      <xdr:col>0</xdr:col>
      <xdr:colOff>606137</xdr:colOff>
      <xdr:row>284</xdr:row>
      <xdr:rowOff>600795</xdr:rowOff>
    </xdr:to>
    <xdr:pic>
      <xdr:nvPicPr>
        <xdr:cNvPr id="676" name="Picture 108" descr="550248r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/>
        <a:srcRect/>
        <a:stretch>
          <a:fillRect/>
        </a:stretch>
      </xdr:blipFill>
      <xdr:spPr bwMode="auto">
        <a:xfrm>
          <a:off x="0" y="176450625"/>
          <a:ext cx="606137" cy="6007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285</xdr:row>
      <xdr:rowOff>0</xdr:rowOff>
    </xdr:from>
    <xdr:to>
      <xdr:col>0</xdr:col>
      <xdr:colOff>623455</xdr:colOff>
      <xdr:row>285</xdr:row>
      <xdr:rowOff>617961</xdr:rowOff>
    </xdr:to>
    <xdr:pic>
      <xdr:nvPicPr>
        <xdr:cNvPr id="677" name="Picture 109" descr="550248r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/>
        <a:srcRect/>
        <a:stretch>
          <a:fillRect/>
        </a:stretch>
      </xdr:blipFill>
      <xdr:spPr bwMode="auto">
        <a:xfrm>
          <a:off x="0" y="177079275"/>
          <a:ext cx="623455" cy="6179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286</xdr:row>
      <xdr:rowOff>0</xdr:rowOff>
    </xdr:from>
    <xdr:to>
      <xdr:col>0</xdr:col>
      <xdr:colOff>629990</xdr:colOff>
      <xdr:row>286</xdr:row>
      <xdr:rowOff>631124</xdr:rowOff>
    </xdr:to>
    <xdr:pic>
      <xdr:nvPicPr>
        <xdr:cNvPr id="678" name="Picture 677" descr="550248S copy.jpg"/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177707925"/>
          <a:ext cx="629990" cy="631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287</xdr:row>
      <xdr:rowOff>0</xdr:rowOff>
    </xdr:from>
    <xdr:to>
      <xdr:col>0</xdr:col>
      <xdr:colOff>638175</xdr:colOff>
      <xdr:row>287</xdr:row>
      <xdr:rowOff>638177</xdr:rowOff>
    </xdr:to>
    <xdr:pic>
      <xdr:nvPicPr>
        <xdr:cNvPr id="679" name="Picture 678" descr="550249.jpg"/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178336575"/>
          <a:ext cx="638175" cy="6381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290</xdr:row>
      <xdr:rowOff>0</xdr:rowOff>
    </xdr:from>
    <xdr:to>
      <xdr:col>0</xdr:col>
      <xdr:colOff>594053</xdr:colOff>
      <xdr:row>290</xdr:row>
      <xdr:rowOff>588818</xdr:rowOff>
    </xdr:to>
    <xdr:pic>
      <xdr:nvPicPr>
        <xdr:cNvPr id="680" name="Picture 110" descr="550250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/>
        <a:srcRect/>
        <a:stretch>
          <a:fillRect/>
        </a:stretch>
      </xdr:blipFill>
      <xdr:spPr bwMode="auto">
        <a:xfrm>
          <a:off x="0" y="180222525"/>
          <a:ext cx="594053" cy="5888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292</xdr:row>
      <xdr:rowOff>0</xdr:rowOff>
    </xdr:from>
    <xdr:to>
      <xdr:col>0</xdr:col>
      <xdr:colOff>628650</xdr:colOff>
      <xdr:row>292</xdr:row>
      <xdr:rowOff>636838</xdr:rowOff>
    </xdr:to>
    <xdr:pic>
      <xdr:nvPicPr>
        <xdr:cNvPr id="681" name="Picture 680" descr="550250S copy.jpg"/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181479825"/>
          <a:ext cx="628650" cy="6368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293</xdr:row>
      <xdr:rowOff>0</xdr:rowOff>
    </xdr:from>
    <xdr:to>
      <xdr:col>0</xdr:col>
      <xdr:colOff>638175</xdr:colOff>
      <xdr:row>293</xdr:row>
      <xdr:rowOff>638174</xdr:rowOff>
    </xdr:to>
    <xdr:pic>
      <xdr:nvPicPr>
        <xdr:cNvPr id="686" name="Picture 685" descr="550251.jpg"/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182108475"/>
          <a:ext cx="638175" cy="6381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294</xdr:row>
      <xdr:rowOff>0</xdr:rowOff>
    </xdr:from>
    <xdr:to>
      <xdr:col>0</xdr:col>
      <xdr:colOff>619125</xdr:colOff>
      <xdr:row>294</xdr:row>
      <xdr:rowOff>628652</xdr:rowOff>
    </xdr:to>
    <xdr:pic>
      <xdr:nvPicPr>
        <xdr:cNvPr id="688" name="Picture 687" descr="550252.jpg"/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182737125"/>
          <a:ext cx="619125" cy="6286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295</xdr:row>
      <xdr:rowOff>0</xdr:rowOff>
    </xdr:from>
    <xdr:to>
      <xdr:col>0</xdr:col>
      <xdr:colOff>588818</xdr:colOff>
      <xdr:row>295</xdr:row>
      <xdr:rowOff>583629</xdr:rowOff>
    </xdr:to>
    <xdr:pic>
      <xdr:nvPicPr>
        <xdr:cNvPr id="689" name="Picture 111" descr="550253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/>
        <a:srcRect/>
        <a:stretch>
          <a:fillRect/>
        </a:stretch>
      </xdr:blipFill>
      <xdr:spPr bwMode="auto">
        <a:xfrm>
          <a:off x="0" y="183365775"/>
          <a:ext cx="588818" cy="5836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296</xdr:row>
      <xdr:rowOff>0</xdr:rowOff>
    </xdr:from>
    <xdr:to>
      <xdr:col>0</xdr:col>
      <xdr:colOff>571500</xdr:colOff>
      <xdr:row>296</xdr:row>
      <xdr:rowOff>566464</xdr:rowOff>
    </xdr:to>
    <xdr:pic>
      <xdr:nvPicPr>
        <xdr:cNvPr id="690" name="Picture 112" descr="550253-k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/>
        <a:srcRect/>
        <a:stretch>
          <a:fillRect/>
        </a:stretch>
      </xdr:blipFill>
      <xdr:spPr bwMode="auto">
        <a:xfrm>
          <a:off x="0" y="183994425"/>
          <a:ext cx="571500" cy="5664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297</xdr:row>
      <xdr:rowOff>0</xdr:rowOff>
    </xdr:from>
    <xdr:to>
      <xdr:col>0</xdr:col>
      <xdr:colOff>606137</xdr:colOff>
      <xdr:row>297</xdr:row>
      <xdr:rowOff>600795</xdr:rowOff>
    </xdr:to>
    <xdr:pic>
      <xdr:nvPicPr>
        <xdr:cNvPr id="691" name="Picture 113" descr="550253-k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/>
        <a:srcRect/>
        <a:stretch>
          <a:fillRect/>
        </a:stretch>
      </xdr:blipFill>
      <xdr:spPr bwMode="auto">
        <a:xfrm>
          <a:off x="0" y="184623075"/>
          <a:ext cx="606137" cy="6007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298</xdr:row>
      <xdr:rowOff>0</xdr:rowOff>
    </xdr:from>
    <xdr:to>
      <xdr:col>0</xdr:col>
      <xdr:colOff>588818</xdr:colOff>
      <xdr:row>298</xdr:row>
      <xdr:rowOff>583629</xdr:rowOff>
    </xdr:to>
    <xdr:pic>
      <xdr:nvPicPr>
        <xdr:cNvPr id="692" name="Picture 114" descr="550253-l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/>
        <a:srcRect/>
        <a:stretch>
          <a:fillRect/>
        </a:stretch>
      </xdr:blipFill>
      <xdr:spPr bwMode="auto">
        <a:xfrm>
          <a:off x="0" y="185251725"/>
          <a:ext cx="588818" cy="5836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0</xdr:col>
      <xdr:colOff>554182</xdr:colOff>
      <xdr:row>299</xdr:row>
      <xdr:rowOff>549298</xdr:rowOff>
    </xdr:to>
    <xdr:pic>
      <xdr:nvPicPr>
        <xdr:cNvPr id="693" name="Picture 115" descr="550253-l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/>
        <a:srcRect/>
        <a:stretch>
          <a:fillRect/>
        </a:stretch>
      </xdr:blipFill>
      <xdr:spPr bwMode="auto">
        <a:xfrm>
          <a:off x="0" y="185880375"/>
          <a:ext cx="554182" cy="5492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300</xdr:row>
      <xdr:rowOff>0</xdr:rowOff>
    </xdr:from>
    <xdr:to>
      <xdr:col>0</xdr:col>
      <xdr:colOff>606137</xdr:colOff>
      <xdr:row>300</xdr:row>
      <xdr:rowOff>600795</xdr:rowOff>
    </xdr:to>
    <xdr:pic>
      <xdr:nvPicPr>
        <xdr:cNvPr id="694" name="Picture 116" descr="550253-rc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/>
        <a:srcRect/>
        <a:stretch>
          <a:fillRect/>
        </a:stretch>
      </xdr:blipFill>
      <xdr:spPr bwMode="auto">
        <a:xfrm>
          <a:off x="0" y="186509025"/>
          <a:ext cx="606137" cy="6007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0</xdr:col>
      <xdr:colOff>623455</xdr:colOff>
      <xdr:row>301</xdr:row>
      <xdr:rowOff>617961</xdr:rowOff>
    </xdr:to>
    <xdr:pic>
      <xdr:nvPicPr>
        <xdr:cNvPr id="695" name="Picture 117" descr="550253-rg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/>
        <a:srcRect/>
        <a:stretch>
          <a:fillRect/>
        </a:stretch>
      </xdr:blipFill>
      <xdr:spPr bwMode="auto">
        <a:xfrm>
          <a:off x="0" y="187137675"/>
          <a:ext cx="623455" cy="6179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302</xdr:row>
      <xdr:rowOff>0</xdr:rowOff>
    </xdr:from>
    <xdr:to>
      <xdr:col>0</xdr:col>
      <xdr:colOff>638175</xdr:colOff>
      <xdr:row>302</xdr:row>
      <xdr:rowOff>638173</xdr:rowOff>
    </xdr:to>
    <xdr:pic>
      <xdr:nvPicPr>
        <xdr:cNvPr id="698" name="Picture 697" descr="550254.jpg"/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187766325"/>
          <a:ext cx="638175" cy="63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303</xdr:row>
      <xdr:rowOff>0</xdr:rowOff>
    </xdr:from>
    <xdr:to>
      <xdr:col>0</xdr:col>
      <xdr:colOff>619125</xdr:colOff>
      <xdr:row>303</xdr:row>
      <xdr:rowOff>628651</xdr:rowOff>
    </xdr:to>
    <xdr:pic>
      <xdr:nvPicPr>
        <xdr:cNvPr id="702" name="Picture 701" descr="550255.jpg"/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188394975"/>
          <a:ext cx="619125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304</xdr:row>
      <xdr:rowOff>0</xdr:rowOff>
    </xdr:from>
    <xdr:to>
      <xdr:col>0</xdr:col>
      <xdr:colOff>628650</xdr:colOff>
      <xdr:row>304</xdr:row>
      <xdr:rowOff>628651</xdr:rowOff>
    </xdr:to>
    <xdr:pic>
      <xdr:nvPicPr>
        <xdr:cNvPr id="703" name="Picture 702" descr="550256.jpg"/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189023625"/>
          <a:ext cx="628650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305</xdr:row>
      <xdr:rowOff>0</xdr:rowOff>
    </xdr:from>
    <xdr:to>
      <xdr:col>0</xdr:col>
      <xdr:colOff>620444</xdr:colOff>
      <xdr:row>305</xdr:row>
      <xdr:rowOff>637054</xdr:rowOff>
    </xdr:to>
    <xdr:pic>
      <xdr:nvPicPr>
        <xdr:cNvPr id="704" name="Picture 703" descr="550257-copy.jpg"/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189652275"/>
          <a:ext cx="620444" cy="6370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0</xdr:rowOff>
    </xdr:from>
    <xdr:to>
      <xdr:col>0</xdr:col>
      <xdr:colOff>609600</xdr:colOff>
      <xdr:row>306</xdr:row>
      <xdr:rowOff>609600</xdr:rowOff>
    </xdr:to>
    <xdr:pic>
      <xdr:nvPicPr>
        <xdr:cNvPr id="705" name="Picture 704" descr="550258.jpg"/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190280925"/>
          <a:ext cx="609600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307</xdr:row>
      <xdr:rowOff>0</xdr:rowOff>
    </xdr:from>
    <xdr:to>
      <xdr:col>0</xdr:col>
      <xdr:colOff>629989</xdr:colOff>
      <xdr:row>307</xdr:row>
      <xdr:rowOff>637053</xdr:rowOff>
    </xdr:to>
    <xdr:pic>
      <xdr:nvPicPr>
        <xdr:cNvPr id="709" name="Picture 708" descr="550258S copy.jpg"/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190909575"/>
          <a:ext cx="629989" cy="6370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308</xdr:row>
      <xdr:rowOff>0</xdr:rowOff>
    </xdr:from>
    <xdr:to>
      <xdr:col>0</xdr:col>
      <xdr:colOff>628650</xdr:colOff>
      <xdr:row>308</xdr:row>
      <xdr:rowOff>628651</xdr:rowOff>
    </xdr:to>
    <xdr:pic>
      <xdr:nvPicPr>
        <xdr:cNvPr id="710" name="Picture 709" descr="550259.jpg"/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191538225"/>
          <a:ext cx="628650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0</xdr:col>
      <xdr:colOff>619125</xdr:colOff>
      <xdr:row>309</xdr:row>
      <xdr:rowOff>631123</xdr:rowOff>
    </xdr:to>
    <xdr:pic>
      <xdr:nvPicPr>
        <xdr:cNvPr id="711" name="Picture 710" descr="550260.jpg"/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192166875"/>
          <a:ext cx="619125" cy="6311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310</xdr:row>
      <xdr:rowOff>0</xdr:rowOff>
    </xdr:from>
    <xdr:to>
      <xdr:col>0</xdr:col>
      <xdr:colOff>619125</xdr:colOff>
      <xdr:row>310</xdr:row>
      <xdr:rowOff>628651</xdr:rowOff>
    </xdr:to>
    <xdr:pic>
      <xdr:nvPicPr>
        <xdr:cNvPr id="712" name="Picture 711" descr="550261.jpg"/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192795525"/>
          <a:ext cx="619125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311</xdr:row>
      <xdr:rowOff>0</xdr:rowOff>
    </xdr:from>
    <xdr:to>
      <xdr:col>0</xdr:col>
      <xdr:colOff>647700</xdr:colOff>
      <xdr:row>311</xdr:row>
      <xdr:rowOff>647701</xdr:rowOff>
    </xdr:to>
    <xdr:pic>
      <xdr:nvPicPr>
        <xdr:cNvPr id="713" name="Picture 712" descr="550262.jpg"/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193424175"/>
          <a:ext cx="647700" cy="647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312</xdr:row>
      <xdr:rowOff>0</xdr:rowOff>
    </xdr:from>
    <xdr:to>
      <xdr:col>0</xdr:col>
      <xdr:colOff>608438</xdr:colOff>
      <xdr:row>312</xdr:row>
      <xdr:rowOff>605118</xdr:rowOff>
    </xdr:to>
    <xdr:pic>
      <xdr:nvPicPr>
        <xdr:cNvPr id="714" name="Picture 119" descr="550263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70" cstate="print"/>
        <a:srcRect/>
        <a:stretch>
          <a:fillRect/>
        </a:stretch>
      </xdr:blipFill>
      <xdr:spPr bwMode="auto">
        <a:xfrm>
          <a:off x="0" y="194052825"/>
          <a:ext cx="608438" cy="6051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313</xdr:row>
      <xdr:rowOff>0</xdr:rowOff>
    </xdr:from>
    <xdr:to>
      <xdr:col>0</xdr:col>
      <xdr:colOff>628650</xdr:colOff>
      <xdr:row>313</xdr:row>
      <xdr:rowOff>628650</xdr:rowOff>
    </xdr:to>
    <xdr:pic>
      <xdr:nvPicPr>
        <xdr:cNvPr id="715" name="Picture 714" descr="550264.jpg"/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19468147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315</xdr:row>
      <xdr:rowOff>0</xdr:rowOff>
    </xdr:from>
    <xdr:to>
      <xdr:col>0</xdr:col>
      <xdr:colOff>628650</xdr:colOff>
      <xdr:row>315</xdr:row>
      <xdr:rowOff>628651</xdr:rowOff>
    </xdr:to>
    <xdr:pic>
      <xdr:nvPicPr>
        <xdr:cNvPr id="716" name="Picture 715" descr="550265.jpg"/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195938775"/>
          <a:ext cx="628650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316</xdr:row>
      <xdr:rowOff>0</xdr:rowOff>
    </xdr:from>
    <xdr:to>
      <xdr:col>0</xdr:col>
      <xdr:colOff>619125</xdr:colOff>
      <xdr:row>316</xdr:row>
      <xdr:rowOff>631124</xdr:rowOff>
    </xdr:to>
    <xdr:pic>
      <xdr:nvPicPr>
        <xdr:cNvPr id="717" name="Picture 716" descr="550266.jpg"/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196567425"/>
          <a:ext cx="619125" cy="631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317</xdr:row>
      <xdr:rowOff>0</xdr:rowOff>
    </xdr:from>
    <xdr:to>
      <xdr:col>0</xdr:col>
      <xdr:colOff>619125</xdr:colOff>
      <xdr:row>317</xdr:row>
      <xdr:rowOff>628650</xdr:rowOff>
    </xdr:to>
    <xdr:pic>
      <xdr:nvPicPr>
        <xdr:cNvPr id="727" name="Picture 726" descr="550268.jpg"/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197196075"/>
          <a:ext cx="619125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319</xdr:row>
      <xdr:rowOff>0</xdr:rowOff>
    </xdr:from>
    <xdr:to>
      <xdr:col>0</xdr:col>
      <xdr:colOff>588818</xdr:colOff>
      <xdr:row>319</xdr:row>
      <xdr:rowOff>583629</xdr:rowOff>
    </xdr:to>
    <xdr:pic>
      <xdr:nvPicPr>
        <xdr:cNvPr id="729" name="Picture 120" descr="550269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75" cstate="print"/>
        <a:srcRect/>
        <a:stretch>
          <a:fillRect/>
        </a:stretch>
      </xdr:blipFill>
      <xdr:spPr bwMode="auto">
        <a:xfrm>
          <a:off x="0" y="198453375"/>
          <a:ext cx="588818" cy="5836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320</xdr:row>
      <xdr:rowOff>0</xdr:rowOff>
    </xdr:from>
    <xdr:to>
      <xdr:col>0</xdr:col>
      <xdr:colOff>623455</xdr:colOff>
      <xdr:row>320</xdr:row>
      <xdr:rowOff>617961</xdr:rowOff>
    </xdr:to>
    <xdr:pic>
      <xdr:nvPicPr>
        <xdr:cNvPr id="730" name="Picture 121" descr="550269k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76" cstate="print"/>
        <a:srcRect/>
        <a:stretch>
          <a:fillRect/>
        </a:stretch>
      </xdr:blipFill>
      <xdr:spPr bwMode="auto">
        <a:xfrm>
          <a:off x="0" y="199082025"/>
          <a:ext cx="623455" cy="6179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321</xdr:row>
      <xdr:rowOff>0</xdr:rowOff>
    </xdr:from>
    <xdr:to>
      <xdr:col>0</xdr:col>
      <xdr:colOff>588818</xdr:colOff>
      <xdr:row>321</xdr:row>
      <xdr:rowOff>583629</xdr:rowOff>
    </xdr:to>
    <xdr:pic>
      <xdr:nvPicPr>
        <xdr:cNvPr id="731" name="Picture 122" descr="550269k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77" cstate="print"/>
        <a:srcRect/>
        <a:stretch>
          <a:fillRect/>
        </a:stretch>
      </xdr:blipFill>
      <xdr:spPr bwMode="auto">
        <a:xfrm>
          <a:off x="0" y="199710675"/>
          <a:ext cx="588818" cy="5836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322</xdr:row>
      <xdr:rowOff>0</xdr:rowOff>
    </xdr:from>
    <xdr:to>
      <xdr:col>0</xdr:col>
      <xdr:colOff>571500</xdr:colOff>
      <xdr:row>322</xdr:row>
      <xdr:rowOff>566464</xdr:rowOff>
    </xdr:to>
    <xdr:pic>
      <xdr:nvPicPr>
        <xdr:cNvPr id="732" name="Picture 123" descr="550269l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78" cstate="print"/>
        <a:srcRect/>
        <a:stretch>
          <a:fillRect/>
        </a:stretch>
      </xdr:blipFill>
      <xdr:spPr bwMode="auto">
        <a:xfrm>
          <a:off x="0" y="200339325"/>
          <a:ext cx="571500" cy="5664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323</xdr:row>
      <xdr:rowOff>0</xdr:rowOff>
    </xdr:from>
    <xdr:to>
      <xdr:col>0</xdr:col>
      <xdr:colOff>606137</xdr:colOff>
      <xdr:row>323</xdr:row>
      <xdr:rowOff>600795</xdr:rowOff>
    </xdr:to>
    <xdr:pic>
      <xdr:nvPicPr>
        <xdr:cNvPr id="734" name="Picture 124" descr="550269l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79" cstate="print"/>
        <a:srcRect/>
        <a:stretch>
          <a:fillRect/>
        </a:stretch>
      </xdr:blipFill>
      <xdr:spPr bwMode="auto">
        <a:xfrm>
          <a:off x="0" y="200967975"/>
          <a:ext cx="606137" cy="6007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324</xdr:row>
      <xdr:rowOff>0</xdr:rowOff>
    </xdr:from>
    <xdr:to>
      <xdr:col>0</xdr:col>
      <xdr:colOff>571500</xdr:colOff>
      <xdr:row>324</xdr:row>
      <xdr:rowOff>566464</xdr:rowOff>
    </xdr:to>
    <xdr:pic>
      <xdr:nvPicPr>
        <xdr:cNvPr id="737" name="Picture 125" descr="550269r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80" cstate="print"/>
        <a:srcRect/>
        <a:stretch>
          <a:fillRect/>
        </a:stretch>
      </xdr:blipFill>
      <xdr:spPr bwMode="auto">
        <a:xfrm>
          <a:off x="0" y="201596625"/>
          <a:ext cx="571500" cy="5664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325</xdr:row>
      <xdr:rowOff>0</xdr:rowOff>
    </xdr:from>
    <xdr:to>
      <xdr:col>0</xdr:col>
      <xdr:colOff>606137</xdr:colOff>
      <xdr:row>325</xdr:row>
      <xdr:rowOff>600795</xdr:rowOff>
    </xdr:to>
    <xdr:pic>
      <xdr:nvPicPr>
        <xdr:cNvPr id="738" name="Picture 126" descr="550269r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81" cstate="print"/>
        <a:srcRect/>
        <a:stretch>
          <a:fillRect/>
        </a:stretch>
      </xdr:blipFill>
      <xdr:spPr bwMode="auto">
        <a:xfrm>
          <a:off x="0" y="202225275"/>
          <a:ext cx="606137" cy="6007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328</xdr:row>
      <xdr:rowOff>0</xdr:rowOff>
    </xdr:from>
    <xdr:to>
      <xdr:col>0</xdr:col>
      <xdr:colOff>628650</xdr:colOff>
      <xdr:row>328</xdr:row>
      <xdr:rowOff>637625</xdr:rowOff>
    </xdr:to>
    <xdr:pic>
      <xdr:nvPicPr>
        <xdr:cNvPr id="739" name="Picture 738" descr="550272.jpg"/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204111225"/>
          <a:ext cx="628650" cy="637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329</xdr:row>
      <xdr:rowOff>0</xdr:rowOff>
    </xdr:from>
    <xdr:to>
      <xdr:col>0</xdr:col>
      <xdr:colOff>619125</xdr:colOff>
      <xdr:row>329</xdr:row>
      <xdr:rowOff>629853</xdr:rowOff>
    </xdr:to>
    <xdr:pic>
      <xdr:nvPicPr>
        <xdr:cNvPr id="740" name="Picture 739" descr="550273.jpg"/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204739875"/>
          <a:ext cx="619125" cy="629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0</xdr:rowOff>
    </xdr:from>
    <xdr:to>
      <xdr:col>0</xdr:col>
      <xdr:colOff>600075</xdr:colOff>
      <xdr:row>330</xdr:row>
      <xdr:rowOff>609937</xdr:rowOff>
    </xdr:to>
    <xdr:pic>
      <xdr:nvPicPr>
        <xdr:cNvPr id="741" name="Picture 740" descr="550274.jpg"/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205368525"/>
          <a:ext cx="600075" cy="6099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0</xdr:col>
      <xdr:colOff>609600</xdr:colOff>
      <xdr:row>331</xdr:row>
      <xdr:rowOff>608305</xdr:rowOff>
    </xdr:to>
    <xdr:pic>
      <xdr:nvPicPr>
        <xdr:cNvPr id="742" name="Picture 741" descr="550275.jpg"/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205997175"/>
          <a:ext cx="609600" cy="6083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332</xdr:row>
      <xdr:rowOff>0</xdr:rowOff>
    </xdr:from>
    <xdr:to>
      <xdr:col>0</xdr:col>
      <xdr:colOff>619125</xdr:colOff>
      <xdr:row>332</xdr:row>
      <xdr:rowOff>629300</xdr:rowOff>
    </xdr:to>
    <xdr:pic>
      <xdr:nvPicPr>
        <xdr:cNvPr id="743" name="Picture 742" descr="550276.jpg"/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206625825"/>
          <a:ext cx="619125" cy="629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333</xdr:row>
      <xdr:rowOff>0</xdr:rowOff>
    </xdr:from>
    <xdr:to>
      <xdr:col>0</xdr:col>
      <xdr:colOff>617943</xdr:colOff>
      <xdr:row>333</xdr:row>
      <xdr:rowOff>628651</xdr:rowOff>
    </xdr:to>
    <xdr:pic>
      <xdr:nvPicPr>
        <xdr:cNvPr id="744" name="Picture 743" descr="550277.jpg"/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207254475"/>
          <a:ext cx="617943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334</xdr:row>
      <xdr:rowOff>0</xdr:rowOff>
    </xdr:from>
    <xdr:to>
      <xdr:col>0</xdr:col>
      <xdr:colOff>619124</xdr:colOff>
      <xdr:row>334</xdr:row>
      <xdr:rowOff>613632</xdr:rowOff>
    </xdr:to>
    <xdr:pic>
      <xdr:nvPicPr>
        <xdr:cNvPr id="747" name="Picture 127" descr="550278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88" cstate="print"/>
        <a:srcRect/>
        <a:stretch>
          <a:fillRect/>
        </a:stretch>
      </xdr:blipFill>
      <xdr:spPr bwMode="auto">
        <a:xfrm>
          <a:off x="0" y="207883125"/>
          <a:ext cx="619124" cy="6136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335</xdr:row>
      <xdr:rowOff>0</xdr:rowOff>
    </xdr:from>
    <xdr:to>
      <xdr:col>0</xdr:col>
      <xdr:colOff>619125</xdr:colOff>
      <xdr:row>335</xdr:row>
      <xdr:rowOff>610143</xdr:rowOff>
    </xdr:to>
    <xdr:pic>
      <xdr:nvPicPr>
        <xdr:cNvPr id="748" name="Picture 128" descr="550278k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89" cstate="print"/>
        <a:srcRect/>
        <a:stretch>
          <a:fillRect/>
        </a:stretch>
      </xdr:blipFill>
      <xdr:spPr bwMode="auto">
        <a:xfrm>
          <a:off x="0" y="2085117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336</xdr:row>
      <xdr:rowOff>0</xdr:rowOff>
    </xdr:from>
    <xdr:to>
      <xdr:col>0</xdr:col>
      <xdr:colOff>666750</xdr:colOff>
      <xdr:row>336</xdr:row>
      <xdr:rowOff>666602</xdr:rowOff>
    </xdr:to>
    <xdr:pic>
      <xdr:nvPicPr>
        <xdr:cNvPr id="751" name="Picture 129" descr="550278k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90" cstate="print"/>
        <a:srcRect/>
        <a:stretch>
          <a:fillRect/>
        </a:stretch>
      </xdr:blipFill>
      <xdr:spPr bwMode="auto">
        <a:xfrm>
          <a:off x="0" y="209140425"/>
          <a:ext cx="666750" cy="66660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337</xdr:row>
      <xdr:rowOff>0</xdr:rowOff>
    </xdr:from>
    <xdr:to>
      <xdr:col>0</xdr:col>
      <xdr:colOff>619125</xdr:colOff>
      <xdr:row>337</xdr:row>
      <xdr:rowOff>610143</xdr:rowOff>
    </xdr:to>
    <xdr:pic>
      <xdr:nvPicPr>
        <xdr:cNvPr id="754" name="Picture 130" descr="550278l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91" cstate="print"/>
        <a:srcRect/>
        <a:stretch>
          <a:fillRect/>
        </a:stretch>
      </xdr:blipFill>
      <xdr:spPr bwMode="auto">
        <a:xfrm>
          <a:off x="0" y="2097690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338</xdr:row>
      <xdr:rowOff>0</xdr:rowOff>
    </xdr:from>
    <xdr:to>
      <xdr:col>0</xdr:col>
      <xdr:colOff>619125</xdr:colOff>
      <xdr:row>338</xdr:row>
      <xdr:rowOff>610143</xdr:rowOff>
    </xdr:to>
    <xdr:pic>
      <xdr:nvPicPr>
        <xdr:cNvPr id="755" name="Picture 131" descr="550278l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92" cstate="print"/>
        <a:srcRect/>
        <a:stretch>
          <a:fillRect/>
        </a:stretch>
      </xdr:blipFill>
      <xdr:spPr bwMode="auto">
        <a:xfrm>
          <a:off x="0" y="21039772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339</xdr:row>
      <xdr:rowOff>0</xdr:rowOff>
    </xdr:from>
    <xdr:to>
      <xdr:col>0</xdr:col>
      <xdr:colOff>642938</xdr:colOff>
      <xdr:row>339</xdr:row>
      <xdr:rowOff>643135</xdr:rowOff>
    </xdr:to>
    <xdr:pic>
      <xdr:nvPicPr>
        <xdr:cNvPr id="756" name="Picture 132" descr="550278r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93" cstate="print"/>
        <a:srcRect/>
        <a:stretch>
          <a:fillRect/>
        </a:stretch>
      </xdr:blipFill>
      <xdr:spPr bwMode="auto">
        <a:xfrm>
          <a:off x="0" y="211026375"/>
          <a:ext cx="642938" cy="6431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340</xdr:row>
      <xdr:rowOff>0</xdr:rowOff>
    </xdr:from>
    <xdr:to>
      <xdr:col>0</xdr:col>
      <xdr:colOff>642938</xdr:colOff>
      <xdr:row>340</xdr:row>
      <xdr:rowOff>643137</xdr:rowOff>
    </xdr:to>
    <xdr:pic>
      <xdr:nvPicPr>
        <xdr:cNvPr id="757" name="Picture 133" descr="550278r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94" cstate="print"/>
        <a:srcRect/>
        <a:stretch>
          <a:fillRect/>
        </a:stretch>
      </xdr:blipFill>
      <xdr:spPr bwMode="auto">
        <a:xfrm>
          <a:off x="0" y="211655025"/>
          <a:ext cx="642938" cy="6431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341</xdr:row>
      <xdr:rowOff>0</xdr:rowOff>
    </xdr:from>
    <xdr:to>
      <xdr:col>0</xdr:col>
      <xdr:colOff>627856</xdr:colOff>
      <xdr:row>341</xdr:row>
      <xdr:rowOff>638174</xdr:rowOff>
    </xdr:to>
    <xdr:pic>
      <xdr:nvPicPr>
        <xdr:cNvPr id="758" name="Picture 757" descr="550279.jpg"/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212283675"/>
          <a:ext cx="627856" cy="6381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342</xdr:row>
      <xdr:rowOff>0</xdr:rowOff>
    </xdr:from>
    <xdr:to>
      <xdr:col>0</xdr:col>
      <xdr:colOff>617943</xdr:colOff>
      <xdr:row>342</xdr:row>
      <xdr:rowOff>631123</xdr:rowOff>
    </xdr:to>
    <xdr:pic>
      <xdr:nvPicPr>
        <xdr:cNvPr id="759" name="Picture 758" descr="550280.jpg"/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212912325"/>
          <a:ext cx="617943" cy="6311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344</xdr:row>
      <xdr:rowOff>0</xdr:rowOff>
    </xdr:from>
    <xdr:to>
      <xdr:col>0</xdr:col>
      <xdr:colOff>644477</xdr:colOff>
      <xdr:row>344</xdr:row>
      <xdr:rowOff>647699</xdr:rowOff>
    </xdr:to>
    <xdr:pic>
      <xdr:nvPicPr>
        <xdr:cNvPr id="760" name="Picture 759" descr="550281.jpg"/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214169625"/>
          <a:ext cx="644477" cy="647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345</xdr:row>
      <xdr:rowOff>0</xdr:rowOff>
    </xdr:from>
    <xdr:to>
      <xdr:col>0</xdr:col>
      <xdr:colOff>619125</xdr:colOff>
      <xdr:row>345</xdr:row>
      <xdr:rowOff>610143</xdr:rowOff>
    </xdr:to>
    <xdr:pic>
      <xdr:nvPicPr>
        <xdr:cNvPr id="761" name="Picture 134" descr="550282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0" y="2147982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346</xdr:row>
      <xdr:rowOff>0</xdr:rowOff>
    </xdr:from>
    <xdr:to>
      <xdr:col>0</xdr:col>
      <xdr:colOff>619125</xdr:colOff>
      <xdr:row>346</xdr:row>
      <xdr:rowOff>610144</xdr:rowOff>
    </xdr:to>
    <xdr:pic>
      <xdr:nvPicPr>
        <xdr:cNvPr id="763" name="Picture 135" descr="550282k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0" y="215426925"/>
          <a:ext cx="619125" cy="6101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347</xdr:row>
      <xdr:rowOff>0</xdr:rowOff>
    </xdr:from>
    <xdr:to>
      <xdr:col>0</xdr:col>
      <xdr:colOff>595313</xdr:colOff>
      <xdr:row>347</xdr:row>
      <xdr:rowOff>586677</xdr:rowOff>
    </xdr:to>
    <xdr:pic>
      <xdr:nvPicPr>
        <xdr:cNvPr id="765" name="Picture 136" descr="550282k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00" cstate="print"/>
        <a:srcRect/>
        <a:stretch>
          <a:fillRect/>
        </a:stretch>
      </xdr:blipFill>
      <xdr:spPr bwMode="auto">
        <a:xfrm>
          <a:off x="0" y="216055575"/>
          <a:ext cx="595313" cy="58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348</xdr:row>
      <xdr:rowOff>0</xdr:rowOff>
    </xdr:from>
    <xdr:to>
      <xdr:col>0</xdr:col>
      <xdr:colOff>642938</xdr:colOff>
      <xdr:row>348</xdr:row>
      <xdr:rowOff>643136</xdr:rowOff>
    </xdr:to>
    <xdr:pic>
      <xdr:nvPicPr>
        <xdr:cNvPr id="766" name="Picture 137" descr="550282l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01" cstate="print"/>
        <a:srcRect/>
        <a:stretch>
          <a:fillRect/>
        </a:stretch>
      </xdr:blipFill>
      <xdr:spPr bwMode="auto">
        <a:xfrm>
          <a:off x="0" y="216684225"/>
          <a:ext cx="642938" cy="643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349</xdr:row>
      <xdr:rowOff>0</xdr:rowOff>
    </xdr:from>
    <xdr:to>
      <xdr:col>0</xdr:col>
      <xdr:colOff>619125</xdr:colOff>
      <xdr:row>349</xdr:row>
      <xdr:rowOff>610143</xdr:rowOff>
    </xdr:to>
    <xdr:pic>
      <xdr:nvPicPr>
        <xdr:cNvPr id="767" name="Picture 138" descr="550282l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02" cstate="print"/>
        <a:srcRect/>
        <a:stretch>
          <a:fillRect/>
        </a:stretch>
      </xdr:blipFill>
      <xdr:spPr bwMode="auto">
        <a:xfrm>
          <a:off x="0" y="2173128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350</xdr:row>
      <xdr:rowOff>0</xdr:rowOff>
    </xdr:from>
    <xdr:to>
      <xdr:col>0</xdr:col>
      <xdr:colOff>642938</xdr:colOff>
      <xdr:row>350</xdr:row>
      <xdr:rowOff>643138</xdr:rowOff>
    </xdr:to>
    <xdr:pic>
      <xdr:nvPicPr>
        <xdr:cNvPr id="770" name="Picture 139" descr="550282r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03" cstate="print"/>
        <a:srcRect/>
        <a:stretch>
          <a:fillRect/>
        </a:stretch>
      </xdr:blipFill>
      <xdr:spPr bwMode="auto">
        <a:xfrm>
          <a:off x="0" y="217941525"/>
          <a:ext cx="642938" cy="6431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351</xdr:row>
      <xdr:rowOff>0</xdr:rowOff>
    </xdr:from>
    <xdr:to>
      <xdr:col>0</xdr:col>
      <xdr:colOff>666750</xdr:colOff>
      <xdr:row>351</xdr:row>
      <xdr:rowOff>666600</xdr:rowOff>
    </xdr:to>
    <xdr:pic>
      <xdr:nvPicPr>
        <xdr:cNvPr id="772" name="Picture 140" descr="550282r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04" cstate="print"/>
        <a:srcRect/>
        <a:stretch>
          <a:fillRect/>
        </a:stretch>
      </xdr:blipFill>
      <xdr:spPr bwMode="auto">
        <a:xfrm>
          <a:off x="0" y="218570175"/>
          <a:ext cx="666750" cy="666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353</xdr:row>
      <xdr:rowOff>0</xdr:rowOff>
    </xdr:from>
    <xdr:to>
      <xdr:col>0</xdr:col>
      <xdr:colOff>600600</xdr:colOff>
      <xdr:row>353</xdr:row>
      <xdr:rowOff>600075</xdr:rowOff>
    </xdr:to>
    <xdr:pic>
      <xdr:nvPicPr>
        <xdr:cNvPr id="773" name="Picture 772" descr="550285.jpg"/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219827475"/>
          <a:ext cx="600600" cy="600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354</xdr:row>
      <xdr:rowOff>0</xdr:rowOff>
    </xdr:from>
    <xdr:to>
      <xdr:col>0</xdr:col>
      <xdr:colOff>622281</xdr:colOff>
      <xdr:row>354</xdr:row>
      <xdr:rowOff>628650</xdr:rowOff>
    </xdr:to>
    <xdr:pic>
      <xdr:nvPicPr>
        <xdr:cNvPr id="774" name="Picture 773" descr="550286.jpg"/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220456125"/>
          <a:ext cx="622281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355</xdr:row>
      <xdr:rowOff>0</xdr:rowOff>
    </xdr:from>
    <xdr:to>
      <xdr:col>0</xdr:col>
      <xdr:colOff>622281</xdr:colOff>
      <xdr:row>355</xdr:row>
      <xdr:rowOff>628651</xdr:rowOff>
    </xdr:to>
    <xdr:pic>
      <xdr:nvPicPr>
        <xdr:cNvPr id="775" name="Picture 774" descr="550287.jpg"/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221084775"/>
          <a:ext cx="622281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356</xdr:row>
      <xdr:rowOff>0</xdr:rowOff>
    </xdr:from>
    <xdr:to>
      <xdr:col>0</xdr:col>
      <xdr:colOff>628650</xdr:colOff>
      <xdr:row>356</xdr:row>
      <xdr:rowOff>634985</xdr:rowOff>
    </xdr:to>
    <xdr:pic>
      <xdr:nvPicPr>
        <xdr:cNvPr id="776" name="Picture 775" descr="550288.jpg"/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221713425"/>
          <a:ext cx="628650" cy="6349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357</xdr:row>
      <xdr:rowOff>0</xdr:rowOff>
    </xdr:from>
    <xdr:to>
      <xdr:col>0</xdr:col>
      <xdr:colOff>628650</xdr:colOff>
      <xdr:row>357</xdr:row>
      <xdr:rowOff>634989</xdr:rowOff>
    </xdr:to>
    <xdr:pic>
      <xdr:nvPicPr>
        <xdr:cNvPr id="779" name="Picture 778" descr="550289.jpg"/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222342075"/>
          <a:ext cx="628650" cy="6349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358</xdr:row>
      <xdr:rowOff>0</xdr:rowOff>
    </xdr:from>
    <xdr:to>
      <xdr:col>0</xdr:col>
      <xdr:colOff>628650</xdr:colOff>
      <xdr:row>358</xdr:row>
      <xdr:rowOff>634985</xdr:rowOff>
    </xdr:to>
    <xdr:pic>
      <xdr:nvPicPr>
        <xdr:cNvPr id="781" name="Picture 780" descr="550290.jpg"/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222970725"/>
          <a:ext cx="628650" cy="6349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0</xdr:col>
      <xdr:colOff>647700</xdr:colOff>
      <xdr:row>359</xdr:row>
      <xdr:rowOff>644416</xdr:rowOff>
    </xdr:to>
    <xdr:pic>
      <xdr:nvPicPr>
        <xdr:cNvPr id="782" name="Picture 781" descr="550291.jpg"/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223599375"/>
          <a:ext cx="647700" cy="644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360</xdr:row>
      <xdr:rowOff>0</xdr:rowOff>
    </xdr:from>
    <xdr:to>
      <xdr:col>0</xdr:col>
      <xdr:colOff>638175</xdr:colOff>
      <xdr:row>360</xdr:row>
      <xdr:rowOff>634938</xdr:rowOff>
    </xdr:to>
    <xdr:pic>
      <xdr:nvPicPr>
        <xdr:cNvPr id="783" name="Picture 782" descr="550292.jpg"/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224228025"/>
          <a:ext cx="638175" cy="6349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0</xdr:rowOff>
    </xdr:from>
    <xdr:to>
      <xdr:col>0</xdr:col>
      <xdr:colOff>638175</xdr:colOff>
      <xdr:row>361</xdr:row>
      <xdr:rowOff>634938</xdr:rowOff>
    </xdr:to>
    <xdr:pic>
      <xdr:nvPicPr>
        <xdr:cNvPr id="784" name="Picture 783" descr="550293.jpg"/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224856675"/>
          <a:ext cx="638175" cy="6349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362</xdr:row>
      <xdr:rowOff>0</xdr:rowOff>
    </xdr:from>
    <xdr:to>
      <xdr:col>0</xdr:col>
      <xdr:colOff>607529</xdr:colOff>
      <xdr:row>362</xdr:row>
      <xdr:rowOff>609600</xdr:rowOff>
    </xdr:to>
    <xdr:pic>
      <xdr:nvPicPr>
        <xdr:cNvPr id="785" name="Picture 784" descr="550294.jpg"/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225485325"/>
          <a:ext cx="607529" cy="609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363</xdr:row>
      <xdr:rowOff>0</xdr:rowOff>
    </xdr:from>
    <xdr:to>
      <xdr:col>0</xdr:col>
      <xdr:colOff>619125</xdr:colOff>
      <xdr:row>363</xdr:row>
      <xdr:rowOff>610143</xdr:rowOff>
    </xdr:to>
    <xdr:pic>
      <xdr:nvPicPr>
        <xdr:cNvPr id="786" name="Picture 141" descr="550295-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15" cstate="print"/>
        <a:srcRect/>
        <a:stretch>
          <a:fillRect/>
        </a:stretch>
      </xdr:blipFill>
      <xdr:spPr bwMode="auto">
        <a:xfrm>
          <a:off x="0" y="226113975"/>
          <a:ext cx="619125" cy="6101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0</xdr:col>
      <xdr:colOff>629989</xdr:colOff>
      <xdr:row>364</xdr:row>
      <xdr:rowOff>628651</xdr:rowOff>
    </xdr:to>
    <xdr:pic>
      <xdr:nvPicPr>
        <xdr:cNvPr id="787" name="Picture 786" descr="550295S copy.jpg"/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226742625"/>
          <a:ext cx="629989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365</xdr:row>
      <xdr:rowOff>0</xdr:rowOff>
    </xdr:from>
    <xdr:to>
      <xdr:col>0</xdr:col>
      <xdr:colOff>633838</xdr:colOff>
      <xdr:row>365</xdr:row>
      <xdr:rowOff>638174</xdr:rowOff>
    </xdr:to>
    <xdr:pic>
      <xdr:nvPicPr>
        <xdr:cNvPr id="791" name="Picture 790" descr="550296.jpg"/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227371275"/>
          <a:ext cx="633838" cy="6381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366</xdr:row>
      <xdr:rowOff>0</xdr:rowOff>
    </xdr:from>
    <xdr:to>
      <xdr:col>0</xdr:col>
      <xdr:colOff>595997</xdr:colOff>
      <xdr:row>366</xdr:row>
      <xdr:rowOff>600075</xdr:rowOff>
    </xdr:to>
    <xdr:pic>
      <xdr:nvPicPr>
        <xdr:cNvPr id="793" name="Picture 792" descr="550297.jpg"/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227999925"/>
          <a:ext cx="595997" cy="600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367</xdr:row>
      <xdr:rowOff>0</xdr:rowOff>
    </xdr:from>
    <xdr:to>
      <xdr:col>0</xdr:col>
      <xdr:colOff>638175</xdr:colOff>
      <xdr:row>367</xdr:row>
      <xdr:rowOff>642543</xdr:rowOff>
    </xdr:to>
    <xdr:pic>
      <xdr:nvPicPr>
        <xdr:cNvPr id="794" name="Picture 793" descr="550298.jpg"/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228628575"/>
          <a:ext cx="638175" cy="6425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369</xdr:row>
      <xdr:rowOff>0</xdr:rowOff>
    </xdr:from>
    <xdr:to>
      <xdr:col>0</xdr:col>
      <xdr:colOff>619125</xdr:colOff>
      <xdr:row>369</xdr:row>
      <xdr:rowOff>632887</xdr:rowOff>
    </xdr:to>
    <xdr:pic>
      <xdr:nvPicPr>
        <xdr:cNvPr id="795" name="Picture 794" descr="550299.jpg"/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229885875"/>
          <a:ext cx="619125" cy="632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370</xdr:row>
      <xdr:rowOff>0</xdr:rowOff>
    </xdr:from>
    <xdr:to>
      <xdr:col>0</xdr:col>
      <xdr:colOff>638175</xdr:colOff>
      <xdr:row>370</xdr:row>
      <xdr:rowOff>638173</xdr:rowOff>
    </xdr:to>
    <xdr:pic>
      <xdr:nvPicPr>
        <xdr:cNvPr id="799" name="Picture 798" descr="550303.jpg"/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230514525"/>
          <a:ext cx="638175" cy="638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371</xdr:row>
      <xdr:rowOff>0</xdr:rowOff>
    </xdr:from>
    <xdr:to>
      <xdr:col>0</xdr:col>
      <xdr:colOff>644979</xdr:colOff>
      <xdr:row>371</xdr:row>
      <xdr:rowOff>638176</xdr:rowOff>
    </xdr:to>
    <xdr:pic>
      <xdr:nvPicPr>
        <xdr:cNvPr id="800" name="Picture 799" descr="550304.jpg"/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231143175"/>
          <a:ext cx="644979" cy="6381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372</xdr:row>
      <xdr:rowOff>0</xdr:rowOff>
    </xdr:from>
    <xdr:to>
      <xdr:col>0</xdr:col>
      <xdr:colOff>647700</xdr:colOff>
      <xdr:row>372</xdr:row>
      <xdr:rowOff>647700</xdr:rowOff>
    </xdr:to>
    <xdr:pic>
      <xdr:nvPicPr>
        <xdr:cNvPr id="801" name="Picture 800" descr="550306.jpg"/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231771825"/>
          <a:ext cx="647700" cy="6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373</xdr:row>
      <xdr:rowOff>0</xdr:rowOff>
    </xdr:from>
    <xdr:to>
      <xdr:col>0</xdr:col>
      <xdr:colOff>638175</xdr:colOff>
      <xdr:row>373</xdr:row>
      <xdr:rowOff>638175</xdr:rowOff>
    </xdr:to>
    <xdr:pic>
      <xdr:nvPicPr>
        <xdr:cNvPr id="802" name="Picture 801" descr="550307.jpg"/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232400475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374</xdr:row>
      <xdr:rowOff>0</xdr:rowOff>
    </xdr:from>
    <xdr:to>
      <xdr:col>0</xdr:col>
      <xdr:colOff>628650</xdr:colOff>
      <xdr:row>374</xdr:row>
      <xdr:rowOff>628651</xdr:rowOff>
    </xdr:to>
    <xdr:pic>
      <xdr:nvPicPr>
        <xdr:cNvPr id="803" name="Picture 802" descr="550308.jpg"/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233029125"/>
          <a:ext cx="628650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376</xdr:row>
      <xdr:rowOff>0</xdr:rowOff>
    </xdr:from>
    <xdr:to>
      <xdr:col>0</xdr:col>
      <xdr:colOff>619125</xdr:colOff>
      <xdr:row>376</xdr:row>
      <xdr:rowOff>617808</xdr:rowOff>
    </xdr:to>
    <xdr:pic>
      <xdr:nvPicPr>
        <xdr:cNvPr id="804" name="Picture 803" descr="550316 copy.jpg"/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234286425"/>
          <a:ext cx="619125" cy="6178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378</xdr:row>
      <xdr:rowOff>0</xdr:rowOff>
    </xdr:from>
    <xdr:to>
      <xdr:col>0</xdr:col>
      <xdr:colOff>620444</xdr:colOff>
      <xdr:row>378</xdr:row>
      <xdr:rowOff>628651</xdr:rowOff>
    </xdr:to>
    <xdr:pic>
      <xdr:nvPicPr>
        <xdr:cNvPr id="805" name="Picture 804" descr="550330 copy.jpg"/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235543725"/>
          <a:ext cx="620444" cy="628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379</xdr:row>
      <xdr:rowOff>0</xdr:rowOff>
    </xdr:from>
    <xdr:to>
      <xdr:col>0</xdr:col>
      <xdr:colOff>628650</xdr:colOff>
      <xdr:row>379</xdr:row>
      <xdr:rowOff>636839</xdr:rowOff>
    </xdr:to>
    <xdr:pic>
      <xdr:nvPicPr>
        <xdr:cNvPr id="810" name="Picture 809" descr="550391 copy.jpg"/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236172375"/>
          <a:ext cx="628650" cy="6368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385</xdr:row>
      <xdr:rowOff>0</xdr:rowOff>
    </xdr:from>
    <xdr:to>
      <xdr:col>0</xdr:col>
      <xdr:colOff>628650</xdr:colOff>
      <xdr:row>385</xdr:row>
      <xdr:rowOff>628650</xdr:rowOff>
    </xdr:to>
    <xdr:pic>
      <xdr:nvPicPr>
        <xdr:cNvPr id="811" name="Picture 810" descr="550625.jpg"/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239944275"/>
          <a:ext cx="628650" cy="628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391</xdr:row>
      <xdr:rowOff>0</xdr:rowOff>
    </xdr:from>
    <xdr:to>
      <xdr:col>0</xdr:col>
      <xdr:colOff>619125</xdr:colOff>
      <xdr:row>391</xdr:row>
      <xdr:rowOff>631124</xdr:rowOff>
    </xdr:to>
    <xdr:pic>
      <xdr:nvPicPr>
        <xdr:cNvPr id="812" name="Picture 811" descr="551044.jpg"/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243716175"/>
          <a:ext cx="619125" cy="631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690563</xdr:colOff>
      <xdr:row>6</xdr:row>
      <xdr:rowOff>688010</xdr:rowOff>
    </xdr:to>
    <xdr:pic>
      <xdr:nvPicPr>
        <xdr:cNvPr id="5" name="Picture 6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/>
        <a:srcRect/>
        <a:stretch>
          <a:fillRect/>
        </a:stretch>
      </xdr:blipFill>
      <xdr:spPr bwMode="auto">
        <a:xfrm>
          <a:off x="0" y="1690688"/>
          <a:ext cx="690563" cy="6784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0</xdr:col>
      <xdr:colOff>666750</xdr:colOff>
      <xdr:row>57</xdr:row>
      <xdr:rowOff>664614</xdr:rowOff>
    </xdr:to>
    <xdr:pic>
      <xdr:nvPicPr>
        <xdr:cNvPr id="6" name="Picture 7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3326606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619125</xdr:colOff>
      <xdr:row>77</xdr:row>
      <xdr:rowOff>608297</xdr:rowOff>
    </xdr:to>
    <xdr:pic>
      <xdr:nvPicPr>
        <xdr:cNvPr id="7" name="Picture 8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45648563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0</xdr:col>
      <xdr:colOff>690563</xdr:colOff>
      <xdr:row>78</xdr:row>
      <xdr:rowOff>688010</xdr:rowOff>
    </xdr:to>
    <xdr:pic>
      <xdr:nvPicPr>
        <xdr:cNvPr id="8" name="Picture 9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/>
        <a:srcRect/>
        <a:stretch>
          <a:fillRect/>
        </a:stretch>
      </xdr:blipFill>
      <xdr:spPr bwMode="auto">
        <a:xfrm>
          <a:off x="0" y="46267688"/>
          <a:ext cx="690563" cy="6784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690563</xdr:colOff>
      <xdr:row>89</xdr:row>
      <xdr:rowOff>688010</xdr:rowOff>
    </xdr:to>
    <xdr:pic>
      <xdr:nvPicPr>
        <xdr:cNvPr id="9" name="Picture 1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/>
        <a:srcRect/>
        <a:stretch>
          <a:fillRect/>
        </a:stretch>
      </xdr:blipFill>
      <xdr:spPr bwMode="auto">
        <a:xfrm>
          <a:off x="0" y="53078063"/>
          <a:ext cx="690563" cy="6784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619125</xdr:colOff>
      <xdr:row>95</xdr:row>
      <xdr:rowOff>608297</xdr:rowOff>
    </xdr:to>
    <xdr:pic>
      <xdr:nvPicPr>
        <xdr:cNvPr id="10" name="Picture 11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56792813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0</xdr:col>
      <xdr:colOff>642938</xdr:colOff>
      <xdr:row>96</xdr:row>
      <xdr:rowOff>641218</xdr:rowOff>
    </xdr:to>
    <xdr:pic>
      <xdr:nvPicPr>
        <xdr:cNvPr id="11" name="Picture 12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/>
        <a:srcRect/>
        <a:stretch>
          <a:fillRect/>
        </a:stretch>
      </xdr:blipFill>
      <xdr:spPr bwMode="auto">
        <a:xfrm>
          <a:off x="0" y="57411938"/>
          <a:ext cx="642938" cy="6316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0</xdr:col>
      <xdr:colOff>642938</xdr:colOff>
      <xdr:row>104</xdr:row>
      <xdr:rowOff>641218</xdr:rowOff>
    </xdr:to>
    <xdr:pic>
      <xdr:nvPicPr>
        <xdr:cNvPr id="12" name="Picture 13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/>
        <a:srcRect/>
        <a:stretch>
          <a:fillRect/>
        </a:stretch>
      </xdr:blipFill>
      <xdr:spPr bwMode="auto">
        <a:xfrm>
          <a:off x="0" y="62364938"/>
          <a:ext cx="642938" cy="6316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0</xdr:col>
      <xdr:colOff>642938</xdr:colOff>
      <xdr:row>109</xdr:row>
      <xdr:rowOff>641218</xdr:rowOff>
    </xdr:to>
    <xdr:pic>
      <xdr:nvPicPr>
        <xdr:cNvPr id="13" name="Picture 14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/>
        <a:srcRect/>
        <a:stretch>
          <a:fillRect/>
        </a:stretch>
      </xdr:blipFill>
      <xdr:spPr bwMode="auto">
        <a:xfrm>
          <a:off x="0" y="65460563"/>
          <a:ext cx="642938" cy="6316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0</xdr:col>
      <xdr:colOff>666750</xdr:colOff>
      <xdr:row>114</xdr:row>
      <xdr:rowOff>664614</xdr:rowOff>
    </xdr:to>
    <xdr:pic>
      <xdr:nvPicPr>
        <xdr:cNvPr id="14" name="Picture 15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6855618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0</xdr:col>
      <xdr:colOff>595313</xdr:colOff>
      <xdr:row>128</xdr:row>
      <xdr:rowOff>584901</xdr:rowOff>
    </xdr:to>
    <xdr:pic>
      <xdr:nvPicPr>
        <xdr:cNvPr id="15" name="Picture 16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/>
        <a:srcRect/>
        <a:stretch>
          <a:fillRect/>
        </a:stretch>
      </xdr:blipFill>
      <xdr:spPr bwMode="auto">
        <a:xfrm>
          <a:off x="0" y="77223938"/>
          <a:ext cx="595313" cy="5849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0</xdr:col>
      <xdr:colOff>642938</xdr:colOff>
      <xdr:row>129</xdr:row>
      <xdr:rowOff>641218</xdr:rowOff>
    </xdr:to>
    <xdr:pic>
      <xdr:nvPicPr>
        <xdr:cNvPr id="16" name="Picture 17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/>
        <a:srcRect/>
        <a:stretch>
          <a:fillRect/>
        </a:stretch>
      </xdr:blipFill>
      <xdr:spPr bwMode="auto">
        <a:xfrm>
          <a:off x="0" y="77843063"/>
          <a:ext cx="642938" cy="6316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131</xdr:row>
      <xdr:rowOff>0</xdr:rowOff>
    </xdr:from>
    <xdr:to>
      <xdr:col>0</xdr:col>
      <xdr:colOff>619125</xdr:colOff>
      <xdr:row>131</xdr:row>
      <xdr:rowOff>608297</xdr:rowOff>
    </xdr:to>
    <xdr:pic>
      <xdr:nvPicPr>
        <xdr:cNvPr id="17" name="Picture 18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79081313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0</xdr:col>
      <xdr:colOff>690563</xdr:colOff>
      <xdr:row>133</xdr:row>
      <xdr:rowOff>688010</xdr:rowOff>
    </xdr:to>
    <xdr:pic>
      <xdr:nvPicPr>
        <xdr:cNvPr id="18" name="Picture 19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/>
        <a:srcRect/>
        <a:stretch>
          <a:fillRect/>
        </a:stretch>
      </xdr:blipFill>
      <xdr:spPr bwMode="auto">
        <a:xfrm>
          <a:off x="0" y="80319563"/>
          <a:ext cx="690563" cy="6784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0</xdr:col>
      <xdr:colOff>619125</xdr:colOff>
      <xdr:row>135</xdr:row>
      <xdr:rowOff>608297</xdr:rowOff>
    </xdr:to>
    <xdr:pic>
      <xdr:nvPicPr>
        <xdr:cNvPr id="19" name="Picture 2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81557813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138</xdr:row>
      <xdr:rowOff>0</xdr:rowOff>
    </xdr:from>
    <xdr:to>
      <xdr:col>0</xdr:col>
      <xdr:colOff>619125</xdr:colOff>
      <xdr:row>138</xdr:row>
      <xdr:rowOff>608297</xdr:rowOff>
    </xdr:to>
    <xdr:pic>
      <xdr:nvPicPr>
        <xdr:cNvPr id="20" name="Picture 21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83415188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0</xdr:col>
      <xdr:colOff>642938</xdr:colOff>
      <xdr:row>139</xdr:row>
      <xdr:rowOff>641218</xdr:rowOff>
    </xdr:to>
    <xdr:pic>
      <xdr:nvPicPr>
        <xdr:cNvPr id="21" name="Picture 22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/>
        <a:srcRect/>
        <a:stretch>
          <a:fillRect/>
        </a:stretch>
      </xdr:blipFill>
      <xdr:spPr bwMode="auto">
        <a:xfrm>
          <a:off x="0" y="84034313"/>
          <a:ext cx="642938" cy="6316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666750</xdr:colOff>
      <xdr:row>140</xdr:row>
      <xdr:rowOff>664614</xdr:rowOff>
    </xdr:to>
    <xdr:pic>
      <xdr:nvPicPr>
        <xdr:cNvPr id="22" name="Picture 23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846534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0</xdr:col>
      <xdr:colOff>595313</xdr:colOff>
      <xdr:row>141</xdr:row>
      <xdr:rowOff>584901</xdr:rowOff>
    </xdr:to>
    <xdr:pic>
      <xdr:nvPicPr>
        <xdr:cNvPr id="23" name="Picture 24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/>
        <a:srcRect/>
        <a:stretch>
          <a:fillRect/>
        </a:stretch>
      </xdr:blipFill>
      <xdr:spPr bwMode="auto">
        <a:xfrm>
          <a:off x="0" y="85272563"/>
          <a:ext cx="595313" cy="5849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142</xdr:row>
      <xdr:rowOff>1</xdr:rowOff>
    </xdr:from>
    <xdr:to>
      <xdr:col>0</xdr:col>
      <xdr:colOff>605909</xdr:colOff>
      <xdr:row>142</xdr:row>
      <xdr:rowOff>595313</xdr:rowOff>
    </xdr:to>
    <xdr:pic>
      <xdr:nvPicPr>
        <xdr:cNvPr id="24" name="Picture 25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/>
        <a:srcRect/>
        <a:stretch>
          <a:fillRect/>
        </a:stretch>
      </xdr:blipFill>
      <xdr:spPr bwMode="auto">
        <a:xfrm>
          <a:off x="0" y="85891689"/>
          <a:ext cx="605909" cy="5953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0</xdr:col>
      <xdr:colOff>619125</xdr:colOff>
      <xdr:row>143</xdr:row>
      <xdr:rowOff>608297</xdr:rowOff>
    </xdr:to>
    <xdr:pic>
      <xdr:nvPicPr>
        <xdr:cNvPr id="25" name="Picture 26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86510813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0</xdr:col>
      <xdr:colOff>690563</xdr:colOff>
      <xdr:row>145</xdr:row>
      <xdr:rowOff>688010</xdr:rowOff>
    </xdr:to>
    <xdr:pic>
      <xdr:nvPicPr>
        <xdr:cNvPr id="26" name="Picture 27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/>
        <a:srcRect/>
        <a:stretch>
          <a:fillRect/>
        </a:stretch>
      </xdr:blipFill>
      <xdr:spPr bwMode="auto">
        <a:xfrm>
          <a:off x="0" y="87749063"/>
          <a:ext cx="690563" cy="6784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0</xdr:col>
      <xdr:colOff>642938</xdr:colOff>
      <xdr:row>148</xdr:row>
      <xdr:rowOff>641218</xdr:rowOff>
    </xdr:to>
    <xdr:pic>
      <xdr:nvPicPr>
        <xdr:cNvPr id="27" name="Picture 28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/>
        <a:srcRect/>
        <a:stretch>
          <a:fillRect/>
        </a:stretch>
      </xdr:blipFill>
      <xdr:spPr bwMode="auto">
        <a:xfrm>
          <a:off x="0" y="89606438"/>
          <a:ext cx="642938" cy="6316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0</xdr:col>
      <xdr:colOff>654382</xdr:colOff>
      <xdr:row>165</xdr:row>
      <xdr:rowOff>652462</xdr:rowOff>
    </xdr:to>
    <xdr:pic>
      <xdr:nvPicPr>
        <xdr:cNvPr id="28" name="Picture 29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/>
        <a:srcRect/>
        <a:stretch>
          <a:fillRect/>
        </a:stretch>
      </xdr:blipFill>
      <xdr:spPr bwMode="auto">
        <a:xfrm>
          <a:off x="0" y="100131563"/>
          <a:ext cx="654382" cy="6429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175</xdr:row>
      <xdr:rowOff>0</xdr:rowOff>
    </xdr:from>
    <xdr:to>
      <xdr:col>0</xdr:col>
      <xdr:colOff>666750</xdr:colOff>
      <xdr:row>175</xdr:row>
      <xdr:rowOff>664614</xdr:rowOff>
    </xdr:to>
    <xdr:pic>
      <xdr:nvPicPr>
        <xdr:cNvPr id="29" name="Picture 3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1063228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0</xdr:col>
      <xdr:colOff>619125</xdr:colOff>
      <xdr:row>206</xdr:row>
      <xdr:rowOff>608297</xdr:rowOff>
    </xdr:to>
    <xdr:pic>
      <xdr:nvPicPr>
        <xdr:cNvPr id="30" name="Picture 31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125515688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220</xdr:row>
      <xdr:rowOff>0</xdr:rowOff>
    </xdr:from>
    <xdr:to>
      <xdr:col>0</xdr:col>
      <xdr:colOff>666750</xdr:colOff>
      <xdr:row>220</xdr:row>
      <xdr:rowOff>664614</xdr:rowOff>
    </xdr:to>
    <xdr:pic>
      <xdr:nvPicPr>
        <xdr:cNvPr id="31" name="Picture 32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1341834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224</xdr:row>
      <xdr:rowOff>0</xdr:rowOff>
    </xdr:from>
    <xdr:to>
      <xdr:col>0</xdr:col>
      <xdr:colOff>642938</xdr:colOff>
      <xdr:row>224</xdr:row>
      <xdr:rowOff>641218</xdr:rowOff>
    </xdr:to>
    <xdr:pic>
      <xdr:nvPicPr>
        <xdr:cNvPr id="10305" name="Picture 33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/>
        <a:srcRect/>
        <a:stretch>
          <a:fillRect/>
        </a:stretch>
      </xdr:blipFill>
      <xdr:spPr bwMode="auto">
        <a:xfrm>
          <a:off x="0" y="136659938"/>
          <a:ext cx="642938" cy="6316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226</xdr:row>
      <xdr:rowOff>0</xdr:rowOff>
    </xdr:from>
    <xdr:to>
      <xdr:col>0</xdr:col>
      <xdr:colOff>619125</xdr:colOff>
      <xdr:row>226</xdr:row>
      <xdr:rowOff>608297</xdr:rowOff>
    </xdr:to>
    <xdr:pic>
      <xdr:nvPicPr>
        <xdr:cNvPr id="10358" name="Picture 34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137898188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243</xdr:row>
      <xdr:rowOff>0</xdr:rowOff>
    </xdr:from>
    <xdr:to>
      <xdr:col>0</xdr:col>
      <xdr:colOff>619125</xdr:colOff>
      <xdr:row>243</xdr:row>
      <xdr:rowOff>608297</xdr:rowOff>
    </xdr:to>
    <xdr:pic>
      <xdr:nvPicPr>
        <xdr:cNvPr id="813" name="Picture 35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148423313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244</xdr:row>
      <xdr:rowOff>0</xdr:rowOff>
    </xdr:from>
    <xdr:to>
      <xdr:col>0</xdr:col>
      <xdr:colOff>619125</xdr:colOff>
      <xdr:row>244</xdr:row>
      <xdr:rowOff>608297</xdr:rowOff>
    </xdr:to>
    <xdr:pic>
      <xdr:nvPicPr>
        <xdr:cNvPr id="814" name="Picture 36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149042438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249</xdr:row>
      <xdr:rowOff>0</xdr:rowOff>
    </xdr:from>
    <xdr:to>
      <xdr:col>0</xdr:col>
      <xdr:colOff>619125</xdr:colOff>
      <xdr:row>249</xdr:row>
      <xdr:rowOff>608297</xdr:rowOff>
    </xdr:to>
    <xdr:pic>
      <xdr:nvPicPr>
        <xdr:cNvPr id="815" name="Picture 37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152138063"/>
          <a:ext cx="619125" cy="608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0</xdr:col>
      <xdr:colOff>690563</xdr:colOff>
      <xdr:row>257</xdr:row>
      <xdr:rowOff>688010</xdr:rowOff>
    </xdr:to>
    <xdr:pic>
      <xdr:nvPicPr>
        <xdr:cNvPr id="816" name="Picture 38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/>
        <a:srcRect/>
        <a:stretch>
          <a:fillRect/>
        </a:stretch>
      </xdr:blipFill>
      <xdr:spPr bwMode="auto">
        <a:xfrm>
          <a:off x="0" y="157091063"/>
          <a:ext cx="690563" cy="6784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0</xdr:col>
      <xdr:colOff>642938</xdr:colOff>
      <xdr:row>271</xdr:row>
      <xdr:rowOff>641218</xdr:rowOff>
    </xdr:to>
    <xdr:pic>
      <xdr:nvPicPr>
        <xdr:cNvPr id="817" name="Picture 39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/>
        <a:srcRect/>
        <a:stretch>
          <a:fillRect/>
        </a:stretch>
      </xdr:blipFill>
      <xdr:spPr bwMode="auto">
        <a:xfrm>
          <a:off x="0" y="165758813"/>
          <a:ext cx="642938" cy="6316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0</xdr:col>
      <xdr:colOff>666750</xdr:colOff>
      <xdr:row>275</xdr:row>
      <xdr:rowOff>664614</xdr:rowOff>
    </xdr:to>
    <xdr:pic>
      <xdr:nvPicPr>
        <xdr:cNvPr id="818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1682353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288</xdr:row>
      <xdr:rowOff>0</xdr:rowOff>
    </xdr:from>
    <xdr:to>
      <xdr:col>0</xdr:col>
      <xdr:colOff>666750</xdr:colOff>
      <xdr:row>288</xdr:row>
      <xdr:rowOff>664614</xdr:rowOff>
    </xdr:to>
    <xdr:pic>
      <xdr:nvPicPr>
        <xdr:cNvPr id="820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1762839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289</xdr:row>
      <xdr:rowOff>0</xdr:rowOff>
    </xdr:from>
    <xdr:to>
      <xdr:col>0</xdr:col>
      <xdr:colOff>666750</xdr:colOff>
      <xdr:row>289</xdr:row>
      <xdr:rowOff>664614</xdr:rowOff>
    </xdr:to>
    <xdr:pic>
      <xdr:nvPicPr>
        <xdr:cNvPr id="821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17690306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291</xdr:row>
      <xdr:rowOff>0</xdr:rowOff>
    </xdr:from>
    <xdr:to>
      <xdr:col>0</xdr:col>
      <xdr:colOff>666750</xdr:colOff>
      <xdr:row>291</xdr:row>
      <xdr:rowOff>664614</xdr:rowOff>
    </xdr:to>
    <xdr:pic>
      <xdr:nvPicPr>
        <xdr:cNvPr id="825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1781413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314</xdr:row>
      <xdr:rowOff>0</xdr:rowOff>
    </xdr:from>
    <xdr:to>
      <xdr:col>0</xdr:col>
      <xdr:colOff>666750</xdr:colOff>
      <xdr:row>314</xdr:row>
      <xdr:rowOff>664614</xdr:rowOff>
    </xdr:to>
    <xdr:pic>
      <xdr:nvPicPr>
        <xdr:cNvPr id="828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19238118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318</xdr:row>
      <xdr:rowOff>0</xdr:rowOff>
    </xdr:from>
    <xdr:to>
      <xdr:col>0</xdr:col>
      <xdr:colOff>666750</xdr:colOff>
      <xdr:row>318</xdr:row>
      <xdr:rowOff>664614</xdr:rowOff>
    </xdr:to>
    <xdr:pic>
      <xdr:nvPicPr>
        <xdr:cNvPr id="831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19485768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326</xdr:row>
      <xdr:rowOff>0</xdr:rowOff>
    </xdr:from>
    <xdr:to>
      <xdr:col>0</xdr:col>
      <xdr:colOff>666750</xdr:colOff>
      <xdr:row>326</xdr:row>
      <xdr:rowOff>664614</xdr:rowOff>
    </xdr:to>
    <xdr:pic>
      <xdr:nvPicPr>
        <xdr:cNvPr id="832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19981068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327</xdr:row>
      <xdr:rowOff>0</xdr:rowOff>
    </xdr:from>
    <xdr:to>
      <xdr:col>0</xdr:col>
      <xdr:colOff>666750</xdr:colOff>
      <xdr:row>327</xdr:row>
      <xdr:rowOff>664614</xdr:rowOff>
    </xdr:to>
    <xdr:pic>
      <xdr:nvPicPr>
        <xdr:cNvPr id="833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004298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343</xdr:row>
      <xdr:rowOff>0</xdr:rowOff>
    </xdr:from>
    <xdr:to>
      <xdr:col>0</xdr:col>
      <xdr:colOff>666750</xdr:colOff>
      <xdr:row>343</xdr:row>
      <xdr:rowOff>664614</xdr:rowOff>
    </xdr:to>
    <xdr:pic>
      <xdr:nvPicPr>
        <xdr:cNvPr id="834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103358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352</xdr:row>
      <xdr:rowOff>0</xdr:rowOff>
    </xdr:from>
    <xdr:to>
      <xdr:col>0</xdr:col>
      <xdr:colOff>666750</xdr:colOff>
      <xdr:row>352</xdr:row>
      <xdr:rowOff>664614</xdr:rowOff>
    </xdr:to>
    <xdr:pic>
      <xdr:nvPicPr>
        <xdr:cNvPr id="835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159079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368</xdr:row>
      <xdr:rowOff>0</xdr:rowOff>
    </xdr:from>
    <xdr:to>
      <xdr:col>0</xdr:col>
      <xdr:colOff>666750</xdr:colOff>
      <xdr:row>368</xdr:row>
      <xdr:rowOff>664614</xdr:rowOff>
    </xdr:to>
    <xdr:pic>
      <xdr:nvPicPr>
        <xdr:cNvPr id="836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258139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375</xdr:row>
      <xdr:rowOff>0</xdr:rowOff>
    </xdr:from>
    <xdr:to>
      <xdr:col>0</xdr:col>
      <xdr:colOff>666750</xdr:colOff>
      <xdr:row>375</xdr:row>
      <xdr:rowOff>664614</xdr:rowOff>
    </xdr:to>
    <xdr:pic>
      <xdr:nvPicPr>
        <xdr:cNvPr id="837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01478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377</xdr:row>
      <xdr:rowOff>0</xdr:rowOff>
    </xdr:from>
    <xdr:to>
      <xdr:col>0</xdr:col>
      <xdr:colOff>666750</xdr:colOff>
      <xdr:row>377</xdr:row>
      <xdr:rowOff>664614</xdr:rowOff>
    </xdr:to>
    <xdr:pic>
      <xdr:nvPicPr>
        <xdr:cNvPr id="838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138606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380</xdr:row>
      <xdr:rowOff>0</xdr:rowOff>
    </xdr:from>
    <xdr:to>
      <xdr:col>0</xdr:col>
      <xdr:colOff>666750</xdr:colOff>
      <xdr:row>380</xdr:row>
      <xdr:rowOff>664614</xdr:rowOff>
    </xdr:to>
    <xdr:pic>
      <xdr:nvPicPr>
        <xdr:cNvPr id="839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32434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381</xdr:row>
      <xdr:rowOff>0</xdr:rowOff>
    </xdr:from>
    <xdr:to>
      <xdr:col>0</xdr:col>
      <xdr:colOff>666750</xdr:colOff>
      <xdr:row>381</xdr:row>
      <xdr:rowOff>664614</xdr:rowOff>
    </xdr:to>
    <xdr:pic>
      <xdr:nvPicPr>
        <xdr:cNvPr id="840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386256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382</xdr:row>
      <xdr:rowOff>0</xdr:rowOff>
    </xdr:from>
    <xdr:to>
      <xdr:col>0</xdr:col>
      <xdr:colOff>666750</xdr:colOff>
      <xdr:row>382</xdr:row>
      <xdr:rowOff>664614</xdr:rowOff>
    </xdr:to>
    <xdr:pic>
      <xdr:nvPicPr>
        <xdr:cNvPr id="842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448168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383</xdr:row>
      <xdr:rowOff>0</xdr:rowOff>
    </xdr:from>
    <xdr:to>
      <xdr:col>0</xdr:col>
      <xdr:colOff>666750</xdr:colOff>
      <xdr:row>383</xdr:row>
      <xdr:rowOff>664614</xdr:rowOff>
    </xdr:to>
    <xdr:pic>
      <xdr:nvPicPr>
        <xdr:cNvPr id="843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51008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384</xdr:row>
      <xdr:rowOff>0</xdr:rowOff>
    </xdr:from>
    <xdr:to>
      <xdr:col>0</xdr:col>
      <xdr:colOff>666750</xdr:colOff>
      <xdr:row>384</xdr:row>
      <xdr:rowOff>664614</xdr:rowOff>
    </xdr:to>
    <xdr:pic>
      <xdr:nvPicPr>
        <xdr:cNvPr id="844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57199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386</xdr:row>
      <xdr:rowOff>0</xdr:rowOff>
    </xdr:from>
    <xdr:to>
      <xdr:col>0</xdr:col>
      <xdr:colOff>666750</xdr:colOff>
      <xdr:row>386</xdr:row>
      <xdr:rowOff>664614</xdr:rowOff>
    </xdr:to>
    <xdr:pic>
      <xdr:nvPicPr>
        <xdr:cNvPr id="845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695818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0</xdr:col>
      <xdr:colOff>666750</xdr:colOff>
      <xdr:row>387</xdr:row>
      <xdr:rowOff>664614</xdr:rowOff>
    </xdr:to>
    <xdr:pic>
      <xdr:nvPicPr>
        <xdr:cNvPr id="850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75773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388</xdr:row>
      <xdr:rowOff>0</xdr:rowOff>
    </xdr:from>
    <xdr:to>
      <xdr:col>0</xdr:col>
      <xdr:colOff>666750</xdr:colOff>
      <xdr:row>388</xdr:row>
      <xdr:rowOff>664614</xdr:rowOff>
    </xdr:to>
    <xdr:pic>
      <xdr:nvPicPr>
        <xdr:cNvPr id="861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81964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389</xdr:row>
      <xdr:rowOff>0</xdr:rowOff>
    </xdr:from>
    <xdr:to>
      <xdr:col>0</xdr:col>
      <xdr:colOff>666750</xdr:colOff>
      <xdr:row>389</xdr:row>
      <xdr:rowOff>664614</xdr:rowOff>
    </xdr:to>
    <xdr:pic>
      <xdr:nvPicPr>
        <xdr:cNvPr id="862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881556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390</xdr:row>
      <xdr:rowOff>0</xdr:rowOff>
    </xdr:from>
    <xdr:to>
      <xdr:col>0</xdr:col>
      <xdr:colOff>666750</xdr:colOff>
      <xdr:row>390</xdr:row>
      <xdr:rowOff>664614</xdr:rowOff>
    </xdr:to>
    <xdr:pic>
      <xdr:nvPicPr>
        <xdr:cNvPr id="863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3943468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392</xdr:row>
      <xdr:rowOff>0</xdr:rowOff>
    </xdr:from>
    <xdr:to>
      <xdr:col>0</xdr:col>
      <xdr:colOff>666750</xdr:colOff>
      <xdr:row>392</xdr:row>
      <xdr:rowOff>664614</xdr:rowOff>
    </xdr:to>
    <xdr:pic>
      <xdr:nvPicPr>
        <xdr:cNvPr id="864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406729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393</xdr:row>
      <xdr:rowOff>0</xdr:rowOff>
    </xdr:from>
    <xdr:to>
      <xdr:col>0</xdr:col>
      <xdr:colOff>666750</xdr:colOff>
      <xdr:row>393</xdr:row>
      <xdr:rowOff>664614</xdr:rowOff>
    </xdr:to>
    <xdr:pic>
      <xdr:nvPicPr>
        <xdr:cNvPr id="869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4129206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394</xdr:row>
      <xdr:rowOff>0</xdr:rowOff>
    </xdr:from>
    <xdr:to>
      <xdr:col>0</xdr:col>
      <xdr:colOff>666750</xdr:colOff>
      <xdr:row>394</xdr:row>
      <xdr:rowOff>664614</xdr:rowOff>
    </xdr:to>
    <xdr:pic>
      <xdr:nvPicPr>
        <xdr:cNvPr id="870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4191118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395</xdr:row>
      <xdr:rowOff>0</xdr:rowOff>
    </xdr:from>
    <xdr:to>
      <xdr:col>0</xdr:col>
      <xdr:colOff>666750</xdr:colOff>
      <xdr:row>395</xdr:row>
      <xdr:rowOff>664614</xdr:rowOff>
    </xdr:to>
    <xdr:pic>
      <xdr:nvPicPr>
        <xdr:cNvPr id="871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425303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396</xdr:row>
      <xdr:rowOff>0</xdr:rowOff>
    </xdr:from>
    <xdr:to>
      <xdr:col>0</xdr:col>
      <xdr:colOff>666750</xdr:colOff>
      <xdr:row>396</xdr:row>
      <xdr:rowOff>664614</xdr:rowOff>
    </xdr:to>
    <xdr:pic>
      <xdr:nvPicPr>
        <xdr:cNvPr id="873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431494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397</xdr:row>
      <xdr:rowOff>0</xdr:rowOff>
    </xdr:from>
    <xdr:to>
      <xdr:col>0</xdr:col>
      <xdr:colOff>666750</xdr:colOff>
      <xdr:row>397</xdr:row>
      <xdr:rowOff>664614</xdr:rowOff>
    </xdr:to>
    <xdr:pic>
      <xdr:nvPicPr>
        <xdr:cNvPr id="874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4376856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398</xdr:row>
      <xdr:rowOff>0</xdr:rowOff>
    </xdr:from>
    <xdr:to>
      <xdr:col>0</xdr:col>
      <xdr:colOff>666750</xdr:colOff>
      <xdr:row>398</xdr:row>
      <xdr:rowOff>664614</xdr:rowOff>
    </xdr:to>
    <xdr:pic>
      <xdr:nvPicPr>
        <xdr:cNvPr id="875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4438768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399</xdr:row>
      <xdr:rowOff>0</xdr:rowOff>
    </xdr:from>
    <xdr:to>
      <xdr:col>0</xdr:col>
      <xdr:colOff>666750</xdr:colOff>
      <xdr:row>399</xdr:row>
      <xdr:rowOff>664614</xdr:rowOff>
    </xdr:to>
    <xdr:pic>
      <xdr:nvPicPr>
        <xdr:cNvPr id="876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45006813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400</xdr:row>
      <xdr:rowOff>0</xdr:rowOff>
    </xdr:from>
    <xdr:to>
      <xdr:col>0</xdr:col>
      <xdr:colOff>666750</xdr:colOff>
      <xdr:row>400</xdr:row>
      <xdr:rowOff>664614</xdr:rowOff>
    </xdr:to>
    <xdr:pic>
      <xdr:nvPicPr>
        <xdr:cNvPr id="877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45625938"/>
          <a:ext cx="666750" cy="655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38101</xdr:colOff>
      <xdr:row>402</xdr:row>
      <xdr:rowOff>133351</xdr:rowOff>
    </xdr:from>
    <xdr:to>
      <xdr:col>0</xdr:col>
      <xdr:colOff>790575</xdr:colOff>
      <xdr:row>403</xdr:row>
      <xdr:rowOff>47625</xdr:rowOff>
    </xdr:to>
    <xdr:pic>
      <xdr:nvPicPr>
        <xdr:cNvPr id="437" name="Picture 436" descr="wccc-3194ch-single.jpg"/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38101" y="251193301"/>
          <a:ext cx="752474" cy="75247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47626</xdr:colOff>
      <xdr:row>404</xdr:row>
      <xdr:rowOff>171451</xdr:rowOff>
    </xdr:from>
    <xdr:to>
      <xdr:col>0</xdr:col>
      <xdr:colOff>800100</xdr:colOff>
      <xdr:row>405</xdr:row>
      <xdr:rowOff>85725</xdr:rowOff>
    </xdr:to>
    <xdr:pic>
      <xdr:nvPicPr>
        <xdr:cNvPr id="439" name="Picture 438" descr="wccc-3194ch-single.jpg"/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47626" y="253269751"/>
          <a:ext cx="752474" cy="75247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403</xdr:row>
      <xdr:rowOff>123825</xdr:rowOff>
    </xdr:from>
    <xdr:to>
      <xdr:col>0</xdr:col>
      <xdr:colOff>809625</xdr:colOff>
      <xdr:row>404</xdr:row>
      <xdr:rowOff>47625</xdr:rowOff>
    </xdr:to>
    <xdr:pic>
      <xdr:nvPicPr>
        <xdr:cNvPr id="440" name="Picture 439" descr="wccc-3194ch.jpg"/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47625" y="252202950"/>
          <a:ext cx="762000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401</xdr:row>
      <xdr:rowOff>123825</xdr:rowOff>
    </xdr:from>
    <xdr:to>
      <xdr:col>0</xdr:col>
      <xdr:colOff>809625</xdr:colOff>
      <xdr:row>402</xdr:row>
      <xdr:rowOff>47625</xdr:rowOff>
    </xdr:to>
    <xdr:pic>
      <xdr:nvPicPr>
        <xdr:cNvPr id="441" name="Picture 440" descr="wccc-3194ch.jpg"/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47625" y="250164600"/>
          <a:ext cx="762000" cy="762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66676</xdr:colOff>
      <xdr:row>0</xdr:row>
      <xdr:rowOff>38100</xdr:rowOff>
    </xdr:from>
    <xdr:to>
      <xdr:col>0</xdr:col>
      <xdr:colOff>730747</xdr:colOff>
      <xdr:row>1</xdr:row>
      <xdr:rowOff>285750</xdr:rowOff>
    </xdr:to>
    <xdr:pic>
      <xdr:nvPicPr>
        <xdr:cNvPr id="11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6676" y="38100"/>
          <a:ext cx="664071" cy="6572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6</xdr:row>
      <xdr:rowOff>19050</xdr:rowOff>
    </xdr:from>
    <xdr:to>
      <xdr:col>0</xdr:col>
      <xdr:colOff>607868</xdr:colOff>
      <xdr:row>6</xdr:row>
      <xdr:rowOff>608783</xdr:rowOff>
    </xdr:to>
    <xdr:pic>
      <xdr:nvPicPr>
        <xdr:cNvPr id="12" name="Picture 2" descr="c2040f_04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9050" y="1333500"/>
          <a:ext cx="588818" cy="58973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603424</xdr:colOff>
      <xdr:row>7</xdr:row>
      <xdr:rowOff>600075</xdr:rowOff>
    </xdr:to>
    <xdr:pic>
      <xdr:nvPicPr>
        <xdr:cNvPr id="20" name="Picture 3" descr="c2040f_pair_01a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943100"/>
          <a:ext cx="603424" cy="6000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588818</xdr:colOff>
      <xdr:row>8</xdr:row>
      <xdr:rowOff>591026</xdr:rowOff>
    </xdr:to>
    <xdr:pic>
      <xdr:nvPicPr>
        <xdr:cNvPr id="21" name="Picture 5" descr="cci_5079_c_1_piece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571750"/>
          <a:ext cx="588818" cy="59102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623454</xdr:colOff>
      <xdr:row>10</xdr:row>
      <xdr:rowOff>1995</xdr:rowOff>
    </xdr:to>
    <xdr:pic>
      <xdr:nvPicPr>
        <xdr:cNvPr id="22" name="Picture 4" descr="5079b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200400"/>
          <a:ext cx="623454" cy="6306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606136</xdr:colOff>
      <xdr:row>10</xdr:row>
      <xdr:rowOff>609469</xdr:rowOff>
    </xdr:to>
    <xdr:pic>
      <xdr:nvPicPr>
        <xdr:cNvPr id="23" name="Picture 4" descr="http://www.thecarcover.com/hubcaps/hubcapimages/IWCC5129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3829050"/>
          <a:ext cx="606136" cy="6094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606136</xdr:colOff>
      <xdr:row>11</xdr:row>
      <xdr:rowOff>608741</xdr:rowOff>
    </xdr:to>
    <xdr:pic>
      <xdr:nvPicPr>
        <xdr:cNvPr id="24" name="Picture 6" descr="5129b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4457700"/>
          <a:ext cx="606136" cy="6087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571500</xdr:colOff>
      <xdr:row>12</xdr:row>
      <xdr:rowOff>575739</xdr:rowOff>
    </xdr:to>
    <xdr:pic>
      <xdr:nvPicPr>
        <xdr:cNvPr id="25" name="Picture 1" descr="http://www.thecarcover.com/products/amazon/trim_rings_centercaps/iwcc_3203C_single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5086350"/>
          <a:ext cx="571500" cy="57573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571500</xdr:colOff>
      <xdr:row>13</xdr:row>
      <xdr:rowOff>567519</xdr:rowOff>
    </xdr:to>
    <xdr:pic>
      <xdr:nvPicPr>
        <xdr:cNvPr id="26" name="Picture 5" descr="http://www.thecarcover.com/products/amazon/center-caps/1285sl/kt1285sl_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5715000"/>
          <a:ext cx="571500" cy="567519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24491</xdr:colOff>
      <xdr:row>0</xdr:row>
      <xdr:rowOff>28575</xdr:rowOff>
    </xdr:from>
    <xdr:to>
      <xdr:col>0</xdr:col>
      <xdr:colOff>938891</xdr:colOff>
      <xdr:row>1</xdr:row>
      <xdr:rowOff>466725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4491" y="28575"/>
          <a:ext cx="914400" cy="914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1562100</xdr:colOff>
      <xdr:row>8</xdr:row>
      <xdr:rowOff>443881</xdr:rowOff>
    </xdr:to>
    <xdr:pic>
      <xdr:nvPicPr>
        <xdr:cNvPr id="8" name="Picture 1" descr="http://www.thecarcover.com/products/oxgord/car_covers/613/613_car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038350"/>
          <a:ext cx="1562100" cy="100585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123825</xdr:rowOff>
    </xdr:from>
    <xdr:to>
      <xdr:col>0</xdr:col>
      <xdr:colOff>1567543</xdr:colOff>
      <xdr:row>18</xdr:row>
      <xdr:rowOff>30781</xdr:rowOff>
    </xdr:to>
    <xdr:pic>
      <xdr:nvPicPr>
        <xdr:cNvPr id="9" name="Picture 2" descr="http://www.thecarcover.com/products/oxgord/car_covers/360/360_car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6657975"/>
          <a:ext cx="1567543" cy="102138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352425</xdr:rowOff>
    </xdr:from>
    <xdr:to>
      <xdr:col>1</xdr:col>
      <xdr:colOff>63953</xdr:colOff>
      <xdr:row>28</xdr:row>
      <xdr:rowOff>303171</xdr:rowOff>
    </xdr:to>
    <xdr:pic>
      <xdr:nvPicPr>
        <xdr:cNvPr id="10" name="Picture 3" descr="http://www.thecarcover.com/products/oxgord/car_covers/940/940_car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1830050"/>
          <a:ext cx="1635578" cy="106517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1570265</xdr:colOff>
      <xdr:row>38</xdr:row>
      <xdr:rowOff>463055</xdr:rowOff>
    </xdr:to>
    <xdr:pic>
      <xdr:nvPicPr>
        <xdr:cNvPr id="11" name="Picture 4" descr="http://www.thecarcover.com/products/oxgord/car_covers/745/745_car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17002125"/>
          <a:ext cx="1570265" cy="10250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24951</xdr:colOff>
      <xdr:row>49</xdr:row>
      <xdr:rowOff>280554</xdr:rowOff>
    </xdr:to>
    <xdr:pic>
      <xdr:nvPicPr>
        <xdr:cNvPr id="12" name="Picture 5" descr="http://www.thecarcover.com/products/oxgord/car_covers/190/190_car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21755100"/>
          <a:ext cx="1596576" cy="1042554"/>
        </a:xfrm>
        <a:prstGeom prst="rect">
          <a:avLst/>
        </a:prstGeom>
        <a:noFill/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66676</xdr:colOff>
      <xdr:row>0</xdr:row>
      <xdr:rowOff>123825</xdr:rowOff>
    </xdr:from>
    <xdr:to>
      <xdr:col>0</xdr:col>
      <xdr:colOff>685800</xdr:colOff>
      <xdr:row>1</xdr:row>
      <xdr:rowOff>352425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6676" y="123825"/>
          <a:ext cx="619124" cy="6572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6</xdr:row>
      <xdr:rowOff>19050</xdr:rowOff>
    </xdr:from>
    <xdr:to>
      <xdr:col>0</xdr:col>
      <xdr:colOff>621397</xdr:colOff>
      <xdr:row>6</xdr:row>
      <xdr:rowOff>625186</xdr:rowOff>
    </xdr:to>
    <xdr:pic>
      <xdr:nvPicPr>
        <xdr:cNvPr id="5" name="Picture 4" descr="http://www.thecarcover.com/products/amazon/trim_rings_centercaps/1515P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9050" y="1495425"/>
          <a:ext cx="602347" cy="606136"/>
        </a:xfrm>
        <a:prstGeom prst="rect">
          <a:avLst/>
        </a:prstGeom>
        <a:noFill/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0</xdr:row>
      <xdr:rowOff>123825</xdr:rowOff>
    </xdr:from>
    <xdr:to>
      <xdr:col>0</xdr:col>
      <xdr:colOff>695324</xdr:colOff>
      <xdr:row>1</xdr:row>
      <xdr:rowOff>352425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6675" y="123825"/>
          <a:ext cx="628649" cy="6572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161925</xdr:colOff>
      <xdr:row>6</xdr:row>
      <xdr:rowOff>0</xdr:rowOff>
    </xdr:from>
    <xdr:to>
      <xdr:col>0</xdr:col>
      <xdr:colOff>1114425</xdr:colOff>
      <xdr:row>6</xdr:row>
      <xdr:rowOff>952500</xdr:rowOff>
    </xdr:to>
    <xdr:pic>
      <xdr:nvPicPr>
        <xdr:cNvPr id="11265" name="img86123101" descr="http://www.thecarcover.com/products/centercaps/ccwd/1pc/lugn01_17_bk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61925" y="147637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142875</xdr:colOff>
      <xdr:row>7</xdr:row>
      <xdr:rowOff>9525</xdr:rowOff>
    </xdr:from>
    <xdr:to>
      <xdr:col>0</xdr:col>
      <xdr:colOff>1095375</xdr:colOff>
      <xdr:row>8</xdr:row>
      <xdr:rowOff>0</xdr:rowOff>
    </xdr:to>
    <xdr:pic>
      <xdr:nvPicPr>
        <xdr:cNvPr id="11266" name="img86123100" descr="http://www.thecarcover.com/products/centercaps/ccwd/1pc/lugn01_17_ch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42875" y="244792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152400</xdr:colOff>
      <xdr:row>9</xdr:row>
      <xdr:rowOff>57150</xdr:rowOff>
    </xdr:from>
    <xdr:to>
      <xdr:col>0</xdr:col>
      <xdr:colOff>1104900</xdr:colOff>
      <xdr:row>9</xdr:row>
      <xdr:rowOff>1009650</xdr:rowOff>
    </xdr:to>
    <xdr:pic>
      <xdr:nvPicPr>
        <xdr:cNvPr id="11267" name="img86123098" descr="http://www.thecarcover.com/products/centercaps/ccwd/1pc/lugn01_17_bk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52400" y="378142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142875</xdr:colOff>
      <xdr:row>10</xdr:row>
      <xdr:rowOff>38100</xdr:rowOff>
    </xdr:from>
    <xdr:to>
      <xdr:col>0</xdr:col>
      <xdr:colOff>1095375</xdr:colOff>
      <xdr:row>10</xdr:row>
      <xdr:rowOff>990600</xdr:rowOff>
    </xdr:to>
    <xdr:pic>
      <xdr:nvPicPr>
        <xdr:cNvPr id="11268" name="img86123097" descr="http://www.thecarcover.com/products/centercaps/ccwd/1pc/lugn01_17_ch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42875" y="4848225"/>
          <a:ext cx="952500" cy="952500"/>
        </a:xfrm>
        <a:prstGeom prst="rect">
          <a:avLst/>
        </a:prstGeom>
        <a:noFill/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28575</xdr:rowOff>
    </xdr:from>
    <xdr:to>
      <xdr:col>1</xdr:col>
      <xdr:colOff>19431</xdr:colOff>
      <xdr:row>11</xdr:row>
      <xdr:rowOff>28575</xdr:rowOff>
    </xdr:to>
    <xdr:pic>
      <xdr:nvPicPr>
        <xdr:cNvPr id="39" name="Picture 1" descr="http://www.thecarcover.com/products/amazon/floormats/rubber/regular/ridge/4pc/beige/fmpv_04r_bg_1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571625"/>
          <a:ext cx="952881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373</xdr:colOff>
      <xdr:row>11</xdr:row>
      <xdr:rowOff>933450</xdr:rowOff>
    </xdr:to>
    <xdr:pic>
      <xdr:nvPicPr>
        <xdr:cNvPr id="40" name="Picture 2" descr="http://www.thecarcover.com/products/amazon/floormats/rubber/regular/ridge/4pc/black/fmpv_04r_bk_1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486025"/>
          <a:ext cx="933823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19431</xdr:colOff>
      <xdr:row>13</xdr:row>
      <xdr:rowOff>0</xdr:rowOff>
    </xdr:to>
    <xdr:pic>
      <xdr:nvPicPr>
        <xdr:cNvPr id="41" name="Picture 3" descr="http://www.thecarcover.com/products/amazon/floormats/rubber/regular/ridge/4pc/gray/fmpv_04r_gr_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3438525"/>
          <a:ext cx="952881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13</xdr:row>
      <xdr:rowOff>933077</xdr:rowOff>
    </xdr:to>
    <xdr:pic>
      <xdr:nvPicPr>
        <xdr:cNvPr id="42" name="Picture 4" descr="http://www.thecarcover.com/products/amazon/floormats/rubber/regular/ridge/4pc/clear/fmpv_04r_cl_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4391025"/>
          <a:ext cx="933450" cy="9330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19050</xdr:colOff>
      <xdr:row>15</xdr:row>
      <xdr:rowOff>1860</xdr:rowOff>
    </xdr:to>
    <xdr:pic>
      <xdr:nvPicPr>
        <xdr:cNvPr id="43" name="Picture 5" descr="http://www.thecarcover.com/products/amazon/floormats/rubber/regular/ridge/3pc/beige/fmpv_03r_bg_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5343525"/>
          <a:ext cx="952500" cy="954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19050</xdr:colOff>
      <xdr:row>16</xdr:row>
      <xdr:rowOff>1861</xdr:rowOff>
    </xdr:to>
    <xdr:pic>
      <xdr:nvPicPr>
        <xdr:cNvPr id="44" name="Picture 6" descr="http://www.thecarcover.com/products/amazon/floormats/rubber/regular/ridge/3pc/black/fmpv_03r_bk_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6296025"/>
          <a:ext cx="952500" cy="9543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19050</xdr:colOff>
      <xdr:row>17</xdr:row>
      <xdr:rowOff>1860</xdr:rowOff>
    </xdr:to>
    <xdr:pic>
      <xdr:nvPicPr>
        <xdr:cNvPr id="45" name="Picture 7" descr="http://www.thecarcover.com/products/amazon/floormats/rubber/regular/ridge/3pc/gray/fmpv_03r_gr_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7248525"/>
          <a:ext cx="952500" cy="954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19050</xdr:colOff>
      <xdr:row>18</xdr:row>
      <xdr:rowOff>1860</xdr:rowOff>
    </xdr:to>
    <xdr:pic>
      <xdr:nvPicPr>
        <xdr:cNvPr id="46" name="Picture 8" descr="http://www.thecarcover.com/products/amazon/floormats/rubber/regular/ridge/3pc/clear/fmpv_03r_cl_1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8201025"/>
          <a:ext cx="952500" cy="954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0</xdr:colOff>
      <xdr:row>18</xdr:row>
      <xdr:rowOff>933077</xdr:rowOff>
    </xdr:to>
    <xdr:pic>
      <xdr:nvPicPr>
        <xdr:cNvPr id="47" name="Picture 9" descr="http://www.thecarcover.com/products/amazon/floormats/rubber/regular/ridge/1pc/beige/fmpv_01r_bg_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9153525"/>
          <a:ext cx="933450" cy="9330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0</xdr:colOff>
      <xdr:row>19</xdr:row>
      <xdr:rowOff>933077</xdr:rowOff>
    </xdr:to>
    <xdr:pic>
      <xdr:nvPicPr>
        <xdr:cNvPr id="48" name="Picture 10" descr="http://www.thecarcover.com/products/amazon/floormats/rubber/regular/ridge/1pc/black/fmpv_01r_bk_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0106025"/>
          <a:ext cx="933450" cy="9330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0</xdr:colOff>
      <xdr:row>20</xdr:row>
      <xdr:rowOff>933077</xdr:rowOff>
    </xdr:to>
    <xdr:pic>
      <xdr:nvPicPr>
        <xdr:cNvPr id="49" name="Picture 12" descr="http://www.thecarcover.com/products/amazon/floormats/rubber/regular/ridge/1pc/gray/fmpv_01r_gr_1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1058525"/>
          <a:ext cx="933450" cy="9330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</xdr:col>
      <xdr:colOff>19050</xdr:colOff>
      <xdr:row>22</xdr:row>
      <xdr:rowOff>1860</xdr:rowOff>
    </xdr:to>
    <xdr:pic>
      <xdr:nvPicPr>
        <xdr:cNvPr id="50" name="Picture 13" descr="http://www.thecarcover.com/products/amazon/floormats/rubber/regular/ridge/1pc/clear/fmpv_01r_cl_1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2011025"/>
          <a:ext cx="952500" cy="954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19050</xdr:rowOff>
    </xdr:from>
    <xdr:to>
      <xdr:col>0</xdr:col>
      <xdr:colOff>876300</xdr:colOff>
      <xdr:row>24</xdr:row>
      <xdr:rowOff>895000</xdr:rowOff>
    </xdr:to>
    <xdr:pic>
      <xdr:nvPicPr>
        <xdr:cNvPr id="51" name="Picture 14" descr="fmpv_03d_bg_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3363575"/>
          <a:ext cx="876300" cy="875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19050</xdr:colOff>
      <xdr:row>26</xdr:row>
      <xdr:rowOff>1860</xdr:rowOff>
    </xdr:to>
    <xdr:pic>
      <xdr:nvPicPr>
        <xdr:cNvPr id="52" name="Picture 15" descr="http://www.thecarcover.com/products/amazon/floormats/rubber/regular/diamond/3pc/black/fmpv_03d_bk_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4287500"/>
          <a:ext cx="952500" cy="954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38100</xdr:colOff>
      <xdr:row>27</xdr:row>
      <xdr:rowOff>18662</xdr:rowOff>
    </xdr:to>
    <xdr:pic>
      <xdr:nvPicPr>
        <xdr:cNvPr id="53" name="Picture 16" descr="http://www.thecarcover.com/products/amazon/floormats/rubber/regular/diamond/3pc/gray/fmpv_03d_gr_1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5240000"/>
          <a:ext cx="971550" cy="9711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</xdr:col>
      <xdr:colOff>19050</xdr:colOff>
      <xdr:row>28</xdr:row>
      <xdr:rowOff>1860</xdr:rowOff>
    </xdr:to>
    <xdr:pic>
      <xdr:nvPicPr>
        <xdr:cNvPr id="54" name="Picture 17" descr="http://www.thecarcover.com/products/amazon/floormats/rubber/regular/diamond/1pc/beige/fmpv_01d_bg_1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6192500"/>
          <a:ext cx="952500" cy="954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914766</xdr:colOff>
      <xdr:row>28</xdr:row>
      <xdr:rowOff>914400</xdr:rowOff>
    </xdr:to>
    <xdr:pic>
      <xdr:nvPicPr>
        <xdr:cNvPr id="55" name="Picture 18" descr="http://www.thecarcover.com/products/amazon/floormats/rubber/regular/diamond/1pc/black/fmpv_01d_bk_1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17145000"/>
          <a:ext cx="914766" cy="914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914766</xdr:colOff>
      <xdr:row>29</xdr:row>
      <xdr:rowOff>914400</xdr:rowOff>
    </xdr:to>
    <xdr:pic>
      <xdr:nvPicPr>
        <xdr:cNvPr id="56" name="Picture 19" descr="http://www.thecarcover.com/products/amazon/floormats/rubber/regular/diamond/1pc/gray/fmpv_01d_gr_1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18097500"/>
          <a:ext cx="914766" cy="914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28575</xdr:rowOff>
    </xdr:from>
    <xdr:to>
      <xdr:col>1</xdr:col>
      <xdr:colOff>373</xdr:colOff>
      <xdr:row>33</xdr:row>
      <xdr:rowOff>9525</xdr:rowOff>
    </xdr:to>
    <xdr:pic>
      <xdr:nvPicPr>
        <xdr:cNvPr id="57" name="Picture 21" descr="http://www.thecarcover.com/products/amazon/floormats/rubber/regular/arrow/4pc/beige/fm_ar_bg_set_01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19459575"/>
          <a:ext cx="933823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19050</xdr:colOff>
      <xdr:row>34</xdr:row>
      <xdr:rowOff>1861</xdr:rowOff>
    </xdr:to>
    <xdr:pic>
      <xdr:nvPicPr>
        <xdr:cNvPr id="58" name="Picture 22" descr="http://www.thecarcover.com/products/amazon/floormats/rubber/regular/arrow/4pc/black/fm_ar_bk_set_01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20373975"/>
          <a:ext cx="952500" cy="9543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19431</xdr:colOff>
      <xdr:row>35</xdr:row>
      <xdr:rowOff>0</xdr:rowOff>
    </xdr:to>
    <xdr:pic>
      <xdr:nvPicPr>
        <xdr:cNvPr id="59" name="Picture 23" descr="http://www.thecarcover.com/products/amazon/floormats/rubber/regular/arrow/4pc/gray/fm_ar_gr_set_01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21326475"/>
          <a:ext cx="952881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19050</xdr:rowOff>
    </xdr:from>
    <xdr:to>
      <xdr:col>1</xdr:col>
      <xdr:colOff>4562</xdr:colOff>
      <xdr:row>38</xdr:row>
      <xdr:rowOff>8659</xdr:rowOff>
    </xdr:to>
    <xdr:pic>
      <xdr:nvPicPr>
        <xdr:cNvPr id="60" name="Picture 33" descr="http://www.thecarcover.com/products/amazon/floormats/rubber/regular/seashell/4pc/beige/fm_b26_bg_set_01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22679025"/>
          <a:ext cx="938012" cy="9421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</xdr:col>
      <xdr:colOff>8658</xdr:colOff>
      <xdr:row>38</xdr:row>
      <xdr:rowOff>946223</xdr:rowOff>
    </xdr:to>
    <xdr:pic>
      <xdr:nvPicPr>
        <xdr:cNvPr id="61" name="Picture 34" descr="http://www.thecarcover.com/products/amazon/floormats/rubber/regular/seashell/4pc/black/fm_b26_bk_set_01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23602950"/>
          <a:ext cx="942108" cy="94622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</xdr:col>
      <xdr:colOff>22513</xdr:colOff>
      <xdr:row>40</xdr:row>
      <xdr:rowOff>4174</xdr:rowOff>
    </xdr:to>
    <xdr:pic>
      <xdr:nvPicPr>
        <xdr:cNvPr id="62" name="Picture 35" descr="http://www.thecarcover.com/products/amazon/floormats/rubber/regular/seashell/4pc/gray/fm_b26_gr_set_01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24555450"/>
          <a:ext cx="955963" cy="9566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28575</xdr:rowOff>
    </xdr:from>
    <xdr:to>
      <xdr:col>1</xdr:col>
      <xdr:colOff>4426</xdr:colOff>
      <xdr:row>43</xdr:row>
      <xdr:rowOff>14720</xdr:rowOff>
    </xdr:to>
    <xdr:pic>
      <xdr:nvPicPr>
        <xdr:cNvPr id="63" name="Picture 30" descr="http://www.thecarcover.com/products/amazon/floormats/rubber/regular/tail-fin/4pc/beige/fm_mc_bg_set_01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25917525"/>
          <a:ext cx="937876" cy="9386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0</xdr:col>
      <xdr:colOff>900981</xdr:colOff>
      <xdr:row>43</xdr:row>
      <xdr:rowOff>901782</xdr:rowOff>
    </xdr:to>
    <xdr:pic>
      <xdr:nvPicPr>
        <xdr:cNvPr id="64" name="Picture 31" descr="http://www.thecarcover.com/products/amazon/floormats/rubber/regular/tail-fin/4pc/black/fm_mc_bk_set_01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26831925"/>
          <a:ext cx="900981" cy="90178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901129</xdr:colOff>
      <xdr:row>44</xdr:row>
      <xdr:rowOff>901931</xdr:rowOff>
    </xdr:to>
    <xdr:pic>
      <xdr:nvPicPr>
        <xdr:cNvPr id="65" name="Picture 32" descr="http://www.thecarcover.com/products/amazon/floormats/rubber/regular/tail-fin/4pc/gray/fm_mc_gr_set_01.jp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27784425"/>
          <a:ext cx="901129" cy="90193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19050</xdr:rowOff>
    </xdr:from>
    <xdr:to>
      <xdr:col>1</xdr:col>
      <xdr:colOff>19050</xdr:colOff>
      <xdr:row>48</xdr:row>
      <xdr:rowOff>20910</xdr:rowOff>
    </xdr:to>
    <xdr:pic>
      <xdr:nvPicPr>
        <xdr:cNvPr id="66" name="Picture 24" descr="http://www.thecarcover.com/products/amazon/floormats/rubber/regular/burger/4pc/beige/fm_a4_bg_set_01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29136975"/>
          <a:ext cx="952500" cy="954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19431</xdr:colOff>
      <xdr:row>49</xdr:row>
      <xdr:rowOff>0</xdr:rowOff>
    </xdr:to>
    <xdr:pic>
      <xdr:nvPicPr>
        <xdr:cNvPr id="67" name="Picture 25" descr="http://www.thecarcover.com/products/amazon/floormats/rubber/regular/burger/4pc/black/fm_a4_bk_set_01.jp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0" y="30060900"/>
          <a:ext cx="952881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</xdr:col>
      <xdr:colOff>19050</xdr:colOff>
      <xdr:row>50</xdr:row>
      <xdr:rowOff>1860</xdr:rowOff>
    </xdr:to>
    <xdr:pic>
      <xdr:nvPicPr>
        <xdr:cNvPr id="68" name="Picture 26" descr="http://www.thecarcover.com/products/amazon/floormats/rubber/regular/burger/4pc/gray/fm_a4_gr_set_01.jpg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0" y="31013400"/>
          <a:ext cx="952500" cy="954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19050</xdr:rowOff>
    </xdr:from>
    <xdr:to>
      <xdr:col>1</xdr:col>
      <xdr:colOff>19050</xdr:colOff>
      <xdr:row>53</xdr:row>
      <xdr:rowOff>20910</xdr:rowOff>
    </xdr:to>
    <xdr:pic>
      <xdr:nvPicPr>
        <xdr:cNvPr id="69" name="Picture 27" descr="http://www.thecarcover.com/products/amazon/floormats/rubber/regular/bear-claw/4pc/beige/fm_bm_bg_set_01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0" y="32365950"/>
          <a:ext cx="952500" cy="954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373</xdr:colOff>
      <xdr:row>53</xdr:row>
      <xdr:rowOff>933450</xdr:rowOff>
    </xdr:to>
    <xdr:pic>
      <xdr:nvPicPr>
        <xdr:cNvPr id="70" name="Picture 28" descr="http://www.thecarcover.com/products/amazon/floormats/rubber/regular/bear-claw/4pc/black/fm_bm_bk_set_01.jp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0" y="33289875"/>
          <a:ext cx="933823" cy="933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1</xdr:col>
      <xdr:colOff>0</xdr:colOff>
      <xdr:row>54</xdr:row>
      <xdr:rowOff>933077</xdr:rowOff>
    </xdr:to>
    <xdr:pic>
      <xdr:nvPicPr>
        <xdr:cNvPr id="71" name="Picture 29" descr="http://www.thecarcover.com/products/amazon/floormats/rubber/regular/bear-claw/4pc/gray/fm_bm_gr_set_01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0" y="34242375"/>
          <a:ext cx="933450" cy="9330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57</xdr:row>
      <xdr:rowOff>28575</xdr:rowOff>
    </xdr:from>
    <xdr:to>
      <xdr:col>1</xdr:col>
      <xdr:colOff>45804</xdr:colOff>
      <xdr:row>58</xdr:row>
      <xdr:rowOff>56284</xdr:rowOff>
    </xdr:to>
    <xdr:pic>
      <xdr:nvPicPr>
        <xdr:cNvPr id="72" name="Picture 36" descr="http://www.thecarcover.com/products/amazon/floormats/rubber/regular/trunk-liner/beige/fmpv_784_bg_01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0" y="35604450"/>
          <a:ext cx="979254" cy="9802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0</xdr:col>
      <xdr:colOff>924085</xdr:colOff>
      <xdr:row>58</xdr:row>
      <xdr:rowOff>928255</xdr:rowOff>
    </xdr:to>
    <xdr:pic>
      <xdr:nvPicPr>
        <xdr:cNvPr id="73" name="Picture 37" descr="http://www.thecarcover.com/products/amazon/floormats/rubber/regular/trunk-liner/black/fmpv_784_bk_01.jp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0" y="36528375"/>
          <a:ext cx="924085" cy="9282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18218</xdr:colOff>
      <xdr:row>60</xdr:row>
      <xdr:rowOff>0</xdr:rowOff>
    </xdr:to>
    <xdr:pic>
      <xdr:nvPicPr>
        <xdr:cNvPr id="74" name="Picture 38" descr="http://www.thecarcover.com/products/amazon/floormats/rubber/regular/trunk-liner/gray/fmpv_784_gr_01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0" y="37480875"/>
          <a:ext cx="951668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837307</xdr:colOff>
      <xdr:row>1</xdr:row>
      <xdr:rowOff>390525</xdr:rowOff>
    </xdr:to>
    <xdr:pic>
      <xdr:nvPicPr>
        <xdr:cNvPr id="75" name="Picture 9" descr="http://www.thecarcover.com/products/oxgord/covers/auto/home_blue.jpg">
          <a:hlinkClick xmlns:r="http://schemas.openxmlformats.org/officeDocument/2006/relationships" r:id="rId3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0" y="0"/>
          <a:ext cx="837307" cy="828675"/>
        </a:xfrm>
        <a:prstGeom prst="rect">
          <a:avLst/>
        </a:prstGeom>
        <a:noFill/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704850</xdr:colOff>
      <xdr:row>0</xdr:row>
      <xdr:rowOff>19050</xdr:rowOff>
    </xdr:from>
    <xdr:to>
      <xdr:col>0</xdr:col>
      <xdr:colOff>704850</xdr:colOff>
      <xdr:row>1</xdr:row>
      <xdr:rowOff>382178</xdr:rowOff>
    </xdr:to>
    <xdr:pic>
      <xdr:nvPicPr>
        <xdr:cNvPr id="41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" y="19050"/>
          <a:ext cx="809625" cy="8012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0</xdr:row>
      <xdr:rowOff>19050</xdr:rowOff>
    </xdr:from>
    <xdr:to>
      <xdr:col>1</xdr:col>
      <xdr:colOff>9525</xdr:colOff>
      <xdr:row>1</xdr:row>
      <xdr:rowOff>382178</xdr:rowOff>
    </xdr:to>
    <xdr:pic>
      <xdr:nvPicPr>
        <xdr:cNvPr id="54" name="Picture 9" descr="http://www.thecarcover.com/products/oxgord/covers/auto/home_blue.jpg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8100" y="19050"/>
          <a:ext cx="809625" cy="8012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28575</xdr:rowOff>
    </xdr:from>
    <xdr:to>
      <xdr:col>1</xdr:col>
      <xdr:colOff>9524</xdr:colOff>
      <xdr:row>6</xdr:row>
      <xdr:rowOff>900324</xdr:rowOff>
    </xdr:to>
    <xdr:pic>
      <xdr:nvPicPr>
        <xdr:cNvPr id="10" name="Picture 33" descr="http://www.thecarcover.com/products/amazon/floormats/carpet/4pc/dolphin/fm_d146_set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495425"/>
          <a:ext cx="847724" cy="871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819150</xdr:colOff>
      <xdr:row>7</xdr:row>
      <xdr:rowOff>871749</xdr:rowOff>
    </xdr:to>
    <xdr:pic>
      <xdr:nvPicPr>
        <xdr:cNvPr id="11" name="Picture 34" descr="http://www.thecarcover.com/products/amazon/floormats/carpet/4pc/cherry/fm_c66_set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371725"/>
          <a:ext cx="819150" cy="8717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809624</xdr:colOff>
      <xdr:row>8</xdr:row>
      <xdr:rowOff>833846</xdr:rowOff>
    </xdr:to>
    <xdr:pic>
      <xdr:nvPicPr>
        <xdr:cNvPr id="12" name="Picture 35" descr="http://www.thecarcover.com/products/amazon/floormats/carpet/4pc/leaf/fm_lf_set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276600"/>
          <a:ext cx="809624" cy="8338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800100</xdr:colOff>
      <xdr:row>9</xdr:row>
      <xdr:rowOff>857250</xdr:rowOff>
    </xdr:to>
    <xdr:pic>
      <xdr:nvPicPr>
        <xdr:cNvPr id="13" name="Picture 36" descr="http://www.thecarcover.com/products/amazon/floormats/carpet/4pc/horse/fm_mg_rd_set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181475"/>
          <a:ext cx="800100" cy="857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762000</xdr:colOff>
      <xdr:row>10</xdr:row>
      <xdr:rowOff>874937</xdr:rowOff>
    </xdr:to>
    <xdr:pic>
      <xdr:nvPicPr>
        <xdr:cNvPr id="18" name="Picture 1" descr="01cfm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5086350"/>
          <a:ext cx="762000" cy="8749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781050</xdr:colOff>
      <xdr:row>12</xdr:row>
      <xdr:rowOff>17151</xdr:rowOff>
    </xdr:to>
    <xdr:pic>
      <xdr:nvPicPr>
        <xdr:cNvPr id="19" name="Picture 1" descr="http://www.thecarcover.com/products/oxgord/floormats/carpet/butterfly/pp_butterfly_0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5991225"/>
          <a:ext cx="781050" cy="922026"/>
        </a:xfrm>
        <a:prstGeom prst="rect">
          <a:avLst/>
        </a:prstGeom>
        <a:noFill/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695325</xdr:colOff>
      <xdr:row>0</xdr:row>
      <xdr:rowOff>19050</xdr:rowOff>
    </xdr:from>
    <xdr:to>
      <xdr:col>0</xdr:col>
      <xdr:colOff>695325</xdr:colOff>
      <xdr:row>1</xdr:row>
      <xdr:rowOff>382178</xdr:rowOff>
    </xdr:to>
    <xdr:pic>
      <xdr:nvPicPr>
        <xdr:cNvPr id="41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95325" y="19050"/>
          <a:ext cx="809625" cy="8012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66675</xdr:colOff>
      <xdr:row>0</xdr:row>
      <xdr:rowOff>9525</xdr:rowOff>
    </xdr:from>
    <xdr:to>
      <xdr:col>0</xdr:col>
      <xdr:colOff>876300</xdr:colOff>
      <xdr:row>1</xdr:row>
      <xdr:rowOff>372653</xdr:rowOff>
    </xdr:to>
    <xdr:pic>
      <xdr:nvPicPr>
        <xdr:cNvPr id="54" name="Picture 9" descr="http://www.thecarcover.com/products/oxgord/covers/auto/home_blue.jpg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6675" y="9525"/>
          <a:ext cx="809625" cy="8012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742950</xdr:colOff>
      <xdr:row>7</xdr:row>
      <xdr:rowOff>4700</xdr:rowOff>
    </xdr:to>
    <xdr:pic>
      <xdr:nvPicPr>
        <xdr:cNvPr id="27" name="Picture 10" descr="fmzb_cp_bl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562100"/>
          <a:ext cx="742950" cy="890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733425</xdr:colOff>
      <xdr:row>7</xdr:row>
      <xdr:rowOff>842741</xdr:rowOff>
    </xdr:to>
    <xdr:pic>
      <xdr:nvPicPr>
        <xdr:cNvPr id="38" name="Picture 11" descr="fmzb_cp_b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371725"/>
          <a:ext cx="733425" cy="8427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838200</xdr:colOff>
      <xdr:row>8</xdr:row>
      <xdr:rowOff>883228</xdr:rowOff>
    </xdr:to>
    <xdr:pic>
      <xdr:nvPicPr>
        <xdr:cNvPr id="40" name="Picture 12" descr="fmzb_cp_p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276600"/>
          <a:ext cx="838200" cy="8832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809624</xdr:colOff>
      <xdr:row>9</xdr:row>
      <xdr:rowOff>859940</xdr:rowOff>
    </xdr:to>
    <xdr:pic>
      <xdr:nvPicPr>
        <xdr:cNvPr id="42" name="Picture 13" descr="fmzb_cp_gr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181475"/>
          <a:ext cx="809624" cy="85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742950</xdr:colOff>
      <xdr:row>10</xdr:row>
      <xdr:rowOff>859940</xdr:rowOff>
    </xdr:to>
    <xdr:pic>
      <xdr:nvPicPr>
        <xdr:cNvPr id="43" name="Picture 14" descr="fmzb_cp_h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5086350"/>
          <a:ext cx="742950" cy="85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752475</xdr:colOff>
      <xdr:row>11</xdr:row>
      <xdr:rowOff>877539</xdr:rowOff>
    </xdr:to>
    <xdr:pic>
      <xdr:nvPicPr>
        <xdr:cNvPr id="44" name="Picture 15" descr="fmzb_cp_gn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5991225"/>
          <a:ext cx="752475" cy="87753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762000</xdr:colOff>
      <xdr:row>12</xdr:row>
      <xdr:rowOff>843049</xdr:rowOff>
    </xdr:to>
    <xdr:pic>
      <xdr:nvPicPr>
        <xdr:cNvPr id="45" name="Picture 16" descr="fmzb_cp_o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6896100"/>
          <a:ext cx="762000" cy="8430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771525</xdr:colOff>
      <xdr:row>13</xdr:row>
      <xdr:rowOff>883227</xdr:rowOff>
    </xdr:to>
    <xdr:pic>
      <xdr:nvPicPr>
        <xdr:cNvPr id="46" name="Picture 17" descr="fmzb_cp_p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7800975"/>
          <a:ext cx="771525" cy="88322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781050</xdr:colOff>
      <xdr:row>14</xdr:row>
      <xdr:rowOff>843049</xdr:rowOff>
    </xdr:to>
    <xdr:pic>
      <xdr:nvPicPr>
        <xdr:cNvPr id="47" name="Picture 18" descr="fmzb_cp_rd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8705850"/>
          <a:ext cx="781050" cy="8430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771525</xdr:colOff>
      <xdr:row>15</xdr:row>
      <xdr:rowOff>894665</xdr:rowOff>
    </xdr:to>
    <xdr:pic>
      <xdr:nvPicPr>
        <xdr:cNvPr id="48" name="Picture 19" descr="fmzb_cp_wh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9610725"/>
          <a:ext cx="771525" cy="8946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18</xdr:row>
      <xdr:rowOff>19050</xdr:rowOff>
    </xdr:from>
    <xdr:to>
      <xdr:col>0</xdr:col>
      <xdr:colOff>762000</xdr:colOff>
      <xdr:row>18</xdr:row>
      <xdr:rowOff>890799</xdr:rowOff>
    </xdr:to>
    <xdr:pic>
      <xdr:nvPicPr>
        <xdr:cNvPr id="49" name="Picture 21" descr="http://www.thecarcover.com/products/amazon/floormats/leopard/purple/lpd_pp_0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19050" y="10982325"/>
          <a:ext cx="742950" cy="8717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752475</xdr:colOff>
      <xdr:row>19</xdr:row>
      <xdr:rowOff>871749</xdr:rowOff>
    </xdr:to>
    <xdr:pic>
      <xdr:nvPicPr>
        <xdr:cNvPr id="50" name="Picture 22" descr="http://www.thecarcover.com/products/amazon/floormats/leopard/orange/lpd_og_01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1791950"/>
          <a:ext cx="752475" cy="8717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752475</xdr:colOff>
      <xdr:row>20</xdr:row>
      <xdr:rowOff>871749</xdr:rowOff>
    </xdr:to>
    <xdr:pic>
      <xdr:nvPicPr>
        <xdr:cNvPr id="51" name="Picture 23" descr="http://www.thecarcover.com/products/amazon/floormats/leopard/pink/lpd_pk_01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2696825"/>
          <a:ext cx="752475" cy="8717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695325</xdr:colOff>
      <xdr:row>21</xdr:row>
      <xdr:rowOff>876300</xdr:rowOff>
    </xdr:to>
    <xdr:pic>
      <xdr:nvPicPr>
        <xdr:cNvPr id="52" name="Picture 24" descr="http://www.thecarcover.com/products/amazon/floormats/leopard/red/lpd_rd_01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13601700"/>
          <a:ext cx="695325" cy="876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771525</xdr:colOff>
      <xdr:row>22</xdr:row>
      <xdr:rowOff>852798</xdr:rowOff>
    </xdr:to>
    <xdr:pic>
      <xdr:nvPicPr>
        <xdr:cNvPr id="53" name="Picture 25" descr="http://www.thecarcover.com/products/amazon/floormats/leopard/snow-white/lpd_sw_01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14506575"/>
          <a:ext cx="771525" cy="8527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761999</xdr:colOff>
      <xdr:row>23</xdr:row>
      <xdr:rowOff>883227</xdr:rowOff>
    </xdr:to>
    <xdr:pic>
      <xdr:nvPicPr>
        <xdr:cNvPr id="55" name="Picture 1" descr="http://www.thecarcover.com/products/oxgord/floormats/carpet/leopard/gr/lpd_gr_01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15411450"/>
          <a:ext cx="761999" cy="88322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28575</xdr:rowOff>
    </xdr:from>
    <xdr:to>
      <xdr:col>0</xdr:col>
      <xdr:colOff>666750</xdr:colOff>
      <xdr:row>26</xdr:row>
      <xdr:rowOff>902574</xdr:rowOff>
    </xdr:to>
    <xdr:pic>
      <xdr:nvPicPr>
        <xdr:cNvPr id="56" name="Picture 26" descr="http://www.thecarcover.com/products/amazon/floormats/hawaiian/Hawaiian_Beige_1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16783050"/>
          <a:ext cx="666750" cy="8739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714375</xdr:colOff>
      <xdr:row>27</xdr:row>
      <xdr:rowOff>876300</xdr:rowOff>
    </xdr:to>
    <xdr:pic>
      <xdr:nvPicPr>
        <xdr:cNvPr id="57" name="Picture 27" descr="http://www.thecarcover.com/products/amazon/floormats/hawaiian/Hawaiian_Blue_1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17506950"/>
          <a:ext cx="714375" cy="876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771525</xdr:colOff>
      <xdr:row>28</xdr:row>
      <xdr:rowOff>857250</xdr:rowOff>
    </xdr:to>
    <xdr:pic>
      <xdr:nvPicPr>
        <xdr:cNvPr id="58" name="Picture 28" descr="http://www.thecarcover.com/products/amazon/floormats/hawaiian/Hawaiian_Gray_1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18411825"/>
          <a:ext cx="771525" cy="857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733425</xdr:colOff>
      <xdr:row>29</xdr:row>
      <xdr:rowOff>857250</xdr:rowOff>
    </xdr:to>
    <xdr:pic>
      <xdr:nvPicPr>
        <xdr:cNvPr id="59" name="Picture 30" descr="http://www.thecarcover.com/products/amazon/floormats/hawaiian/Hawaiian_Pink_1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19316700"/>
          <a:ext cx="733425" cy="857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714375</xdr:colOff>
      <xdr:row>30</xdr:row>
      <xdr:rowOff>873999</xdr:rowOff>
    </xdr:to>
    <xdr:pic>
      <xdr:nvPicPr>
        <xdr:cNvPr id="60" name="Picture 31" descr="http://www.thecarcover.com/products/amazon/floormats/hawaiian/Hawaiian_Purple_1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20221575"/>
          <a:ext cx="714375" cy="8739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752475</xdr:colOff>
      <xdr:row>31</xdr:row>
      <xdr:rowOff>873999</xdr:rowOff>
    </xdr:to>
    <xdr:pic>
      <xdr:nvPicPr>
        <xdr:cNvPr id="61" name="Picture 32" descr="http://www.thecarcover.com/products/amazon/floormats/hawaiian/Hawaiian_Red_1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21126450"/>
          <a:ext cx="752475" cy="873999"/>
        </a:xfrm>
        <a:prstGeom prst="rect">
          <a:avLst/>
        </a:prstGeom>
        <a:noFill/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704850</xdr:colOff>
      <xdr:row>0</xdr:row>
      <xdr:rowOff>19050</xdr:rowOff>
    </xdr:from>
    <xdr:to>
      <xdr:col>0</xdr:col>
      <xdr:colOff>704850</xdr:colOff>
      <xdr:row>1</xdr:row>
      <xdr:rowOff>382178</xdr:rowOff>
    </xdr:to>
    <xdr:pic>
      <xdr:nvPicPr>
        <xdr:cNvPr id="41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" y="19050"/>
          <a:ext cx="809625" cy="8012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809625</xdr:colOff>
      <xdr:row>1</xdr:row>
      <xdr:rowOff>363128</xdr:rowOff>
    </xdr:to>
    <xdr:pic>
      <xdr:nvPicPr>
        <xdr:cNvPr id="54" name="Picture 9" descr="http://www.thecarcover.com/products/oxgord/covers/auto/home_blue.jpg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0"/>
          <a:ext cx="809625" cy="8012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800100</xdr:colOff>
      <xdr:row>6</xdr:row>
      <xdr:rowOff>866775</xdr:rowOff>
    </xdr:to>
    <xdr:pic>
      <xdr:nvPicPr>
        <xdr:cNvPr id="24" name="Picture 4" descr="http://www.thecarcover.com/products/oxgord/floormats/carpet/solid/mt_100_bg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562100"/>
          <a:ext cx="800100" cy="8477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762001</xdr:colOff>
      <xdr:row>7</xdr:row>
      <xdr:rowOff>866775</xdr:rowOff>
    </xdr:to>
    <xdr:pic>
      <xdr:nvPicPr>
        <xdr:cNvPr id="27" name="Picture 5" descr="http://www.thecarcover.com/products/oxgord/floormats/carpet/solid/mt_100_bk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371725"/>
          <a:ext cx="762001" cy="8667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800099</xdr:colOff>
      <xdr:row>8</xdr:row>
      <xdr:rowOff>886474</xdr:rowOff>
    </xdr:to>
    <xdr:pic>
      <xdr:nvPicPr>
        <xdr:cNvPr id="28" name="Picture 6" descr="http://www.thecarcover.com/products/oxgord/floormats/carpet/solid/mt_100_bl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276600"/>
          <a:ext cx="800099" cy="8864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786519</xdr:colOff>
      <xdr:row>10</xdr:row>
      <xdr:rowOff>19049</xdr:rowOff>
    </xdr:to>
    <xdr:pic>
      <xdr:nvPicPr>
        <xdr:cNvPr id="29" name="Picture 7" descr="http://www.thecarcover.com/products/oxgord/floormats/carpet/solid/mt_100_br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181475"/>
          <a:ext cx="786519" cy="9239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781050</xdr:colOff>
      <xdr:row>10</xdr:row>
      <xdr:rowOff>896531</xdr:rowOff>
    </xdr:to>
    <xdr:pic>
      <xdr:nvPicPr>
        <xdr:cNvPr id="30" name="Picture 8" descr="http://www.thecarcover.com/products/oxgord/floormats/carpet/solid/mt_100_cc_01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5086350"/>
          <a:ext cx="781050" cy="89653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714375</xdr:colOff>
      <xdr:row>11</xdr:row>
      <xdr:rowOff>896531</xdr:rowOff>
    </xdr:to>
    <xdr:pic>
      <xdr:nvPicPr>
        <xdr:cNvPr id="31" name="Picture 9" descr="http://www.thecarcover.com/products/oxgord/floormats/carpet/solid/mt_100_gr_0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5991225"/>
          <a:ext cx="714375" cy="89653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695325</xdr:colOff>
      <xdr:row>12</xdr:row>
      <xdr:rowOff>872937</xdr:rowOff>
    </xdr:to>
    <xdr:pic>
      <xdr:nvPicPr>
        <xdr:cNvPr id="32" name="Picture 10" descr="http://www.thecarcover.com/products/oxgord/floormats/carpet/solid/mt_100_lt_gr_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6896100"/>
          <a:ext cx="695325" cy="8729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762000</xdr:colOff>
      <xdr:row>14</xdr:row>
      <xdr:rowOff>0</xdr:rowOff>
    </xdr:to>
    <xdr:pic>
      <xdr:nvPicPr>
        <xdr:cNvPr id="33" name="Picture 11" descr="http://www.thecarcover.com/products/oxgord/floormats/carpet/solid/mt_100_pk_01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7800975"/>
          <a:ext cx="762000" cy="904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742950</xdr:colOff>
      <xdr:row>14</xdr:row>
      <xdr:rowOff>896531</xdr:rowOff>
    </xdr:to>
    <xdr:pic>
      <xdr:nvPicPr>
        <xdr:cNvPr id="34" name="Picture 12" descr="http://www.thecarcover.com/products/oxgord/floormats/carpet/solid/mt_100_rd_01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8705850"/>
          <a:ext cx="742950" cy="89653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19050</xdr:rowOff>
    </xdr:from>
    <xdr:to>
      <xdr:col>0</xdr:col>
      <xdr:colOff>647700</xdr:colOff>
      <xdr:row>18</xdr:row>
      <xdr:rowOff>65988</xdr:rowOff>
    </xdr:to>
    <xdr:pic>
      <xdr:nvPicPr>
        <xdr:cNvPr id="36" name="Picture 1" descr="http://www.thecarcover.com/products/oxgord/misc/image_coming_soon_01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0077450"/>
          <a:ext cx="647700" cy="9518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685800</xdr:colOff>
      <xdr:row>19</xdr:row>
      <xdr:rowOff>47920</xdr:rowOff>
    </xdr:to>
    <xdr:pic>
      <xdr:nvPicPr>
        <xdr:cNvPr id="37" name="Picture 2" descr="http://www.thecarcover.com/products/oxgord/misc/image_coming_soon_01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0810875"/>
          <a:ext cx="685800" cy="9527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723900</xdr:colOff>
      <xdr:row>21</xdr:row>
      <xdr:rowOff>48312</xdr:rowOff>
    </xdr:to>
    <xdr:pic>
      <xdr:nvPicPr>
        <xdr:cNvPr id="38" name="Picture 3" descr="http://www.thecarcover.com/products/oxgord/misc/image_coming_soon_0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1715750"/>
          <a:ext cx="723900" cy="10008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19050</xdr:rowOff>
    </xdr:from>
    <xdr:to>
      <xdr:col>0</xdr:col>
      <xdr:colOff>762002</xdr:colOff>
      <xdr:row>23</xdr:row>
      <xdr:rowOff>26125</xdr:rowOff>
    </xdr:to>
    <xdr:pic>
      <xdr:nvPicPr>
        <xdr:cNvPr id="39" name="Picture 38" descr="FM307_bk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3087350"/>
          <a:ext cx="762002" cy="911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771526</xdr:colOff>
      <xdr:row>24</xdr:row>
      <xdr:rowOff>34275</xdr:rowOff>
    </xdr:to>
    <xdr:pic>
      <xdr:nvPicPr>
        <xdr:cNvPr id="40" name="Picture 39" descr="FM307_bl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3820775"/>
          <a:ext cx="771526" cy="939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685800</xdr:colOff>
      <xdr:row>24</xdr:row>
      <xdr:rowOff>877138</xdr:rowOff>
    </xdr:to>
    <xdr:pic>
      <xdr:nvPicPr>
        <xdr:cNvPr id="56" name="Picture 55" descr="FM307_bg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14725650"/>
          <a:ext cx="685800" cy="8771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704850</xdr:colOff>
      <xdr:row>25</xdr:row>
      <xdr:rowOff>865909</xdr:rowOff>
    </xdr:to>
    <xdr:pic>
      <xdr:nvPicPr>
        <xdr:cNvPr id="57" name="Picture 6" descr="FM307_dg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15630525"/>
          <a:ext cx="704850" cy="8659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704850</xdr:colOff>
      <xdr:row>26</xdr:row>
      <xdr:rowOff>865909</xdr:rowOff>
    </xdr:to>
    <xdr:pic>
      <xdr:nvPicPr>
        <xdr:cNvPr id="58" name="Picture 6" descr="FM307_dg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16535400"/>
          <a:ext cx="704850" cy="8659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666750</xdr:colOff>
      <xdr:row>27</xdr:row>
      <xdr:rowOff>859940</xdr:rowOff>
    </xdr:to>
    <xdr:pic>
      <xdr:nvPicPr>
        <xdr:cNvPr id="59" name="Picture 8" descr="FM307_rd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17440275"/>
          <a:ext cx="666750" cy="85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752475</xdr:colOff>
      <xdr:row>29</xdr:row>
      <xdr:rowOff>94377</xdr:rowOff>
    </xdr:to>
    <xdr:pic>
      <xdr:nvPicPr>
        <xdr:cNvPr id="60" name="Picture 9" descr="FM307_bl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18345150"/>
          <a:ext cx="752475" cy="999252"/>
        </a:xfrm>
        <a:prstGeom prst="rect">
          <a:avLst/>
        </a:prstGeom>
        <a:noFill/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704850</xdr:colOff>
      <xdr:row>0</xdr:row>
      <xdr:rowOff>28575</xdr:rowOff>
    </xdr:from>
    <xdr:to>
      <xdr:col>0</xdr:col>
      <xdr:colOff>704850</xdr:colOff>
      <xdr:row>1</xdr:row>
      <xdr:rowOff>353407</xdr:rowOff>
    </xdr:to>
    <xdr:pic>
      <xdr:nvPicPr>
        <xdr:cNvPr id="6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" y="28575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0</xdr:row>
      <xdr:rowOff>47625</xdr:rowOff>
    </xdr:from>
    <xdr:to>
      <xdr:col>1</xdr:col>
      <xdr:colOff>0</xdr:colOff>
      <xdr:row>1</xdr:row>
      <xdr:rowOff>372457</xdr:rowOff>
    </xdr:to>
    <xdr:pic>
      <xdr:nvPicPr>
        <xdr:cNvPr id="67" name="Picture 9" descr="http://www.thecarcover.com/products/oxgord/covers/auto/home_blue.jpg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8575" y="47625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687617</xdr:colOff>
      <xdr:row>13</xdr:row>
      <xdr:rowOff>19050</xdr:rowOff>
    </xdr:to>
    <xdr:pic>
      <xdr:nvPicPr>
        <xdr:cNvPr id="22" name="Picture 7" descr="http://www.thecarcover.com/products/amazon/steering-wheel-covers/lady-bug/sw_lady_bug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5381625"/>
          <a:ext cx="687617" cy="647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666748</xdr:colOff>
      <xdr:row>7</xdr:row>
      <xdr:rowOff>21534</xdr:rowOff>
    </xdr:to>
    <xdr:pic>
      <xdr:nvPicPr>
        <xdr:cNvPr id="23" name="Picture 4" descr="http://www.thecarcover.com/products/amazon/steering-wheel-covers/cherry/nw/swmq_02csc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638300"/>
          <a:ext cx="666748" cy="63113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628650</xdr:colOff>
      <xdr:row>7</xdr:row>
      <xdr:rowOff>584881</xdr:rowOff>
    </xdr:to>
    <xdr:pic>
      <xdr:nvPicPr>
        <xdr:cNvPr id="25" name="Picture 5" descr="http://www.thecarcover.com/products/amazon/steering-wheel-covers/embroidered/butterfly-pk/nw/sw_bfly_pk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2247900"/>
          <a:ext cx="628650" cy="58488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651378</xdr:colOff>
      <xdr:row>8</xdr:row>
      <xdr:rowOff>609600</xdr:rowOff>
    </xdr:to>
    <xdr:pic>
      <xdr:nvPicPr>
        <xdr:cNvPr id="27" name="Picture 6" descr="http://www.thecarcover.com/products/amazon/steering-wheel-covers/embroidered/butterfly-pp/nw/sw_bfly_pp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2876550"/>
          <a:ext cx="651378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666748</xdr:colOff>
      <xdr:row>11</xdr:row>
      <xdr:rowOff>2484</xdr:rowOff>
    </xdr:to>
    <xdr:pic>
      <xdr:nvPicPr>
        <xdr:cNvPr id="29" name="Picture 2" descr="http://www.thecarcover.com/products/amazon/steering-wheel-covers/mustang/nw/swmq01_mgi_rd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4133850"/>
          <a:ext cx="666748" cy="63113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595313</xdr:colOff>
      <xdr:row>9</xdr:row>
      <xdr:rowOff>596854</xdr:rowOff>
    </xdr:to>
    <xdr:pic>
      <xdr:nvPicPr>
        <xdr:cNvPr id="30" name="Picture 1" descr="http://www.thecarcover.com/products/oxgord/steeringwheels/dolphin/swmq_08csc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3505200"/>
          <a:ext cx="595313" cy="5968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643216</xdr:colOff>
      <xdr:row>13</xdr:row>
      <xdr:rowOff>602772</xdr:rowOff>
    </xdr:to>
    <xdr:pic>
      <xdr:nvPicPr>
        <xdr:cNvPr id="31" name="Picture 3" descr="http://www.thecarcover.com/products/amazon/steering-wheel-covers/leaf/nw/swmq_lfd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6019800"/>
          <a:ext cx="643216" cy="6027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643216</xdr:colOff>
      <xdr:row>11</xdr:row>
      <xdr:rowOff>603016</xdr:rowOff>
    </xdr:to>
    <xdr:pic>
      <xdr:nvPicPr>
        <xdr:cNvPr id="32" name="Picture 1" descr="http://www.thecarcover.com/products/amazon/steering-wheel-covers/mustang/nw/swmq01_mgi_wh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4762500"/>
          <a:ext cx="643216" cy="603016"/>
        </a:xfrm>
        <a:prstGeom prst="rect">
          <a:avLst/>
        </a:prstGeom>
        <a:noFill/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704850</xdr:colOff>
      <xdr:row>0</xdr:row>
      <xdr:rowOff>28575</xdr:rowOff>
    </xdr:from>
    <xdr:to>
      <xdr:col>0</xdr:col>
      <xdr:colOff>704850</xdr:colOff>
      <xdr:row>1</xdr:row>
      <xdr:rowOff>353407</xdr:rowOff>
    </xdr:to>
    <xdr:pic>
      <xdr:nvPicPr>
        <xdr:cNvPr id="6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" y="28575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</xdr:colOff>
      <xdr:row>0</xdr:row>
      <xdr:rowOff>38100</xdr:rowOff>
    </xdr:from>
    <xdr:to>
      <xdr:col>0</xdr:col>
      <xdr:colOff>847725</xdr:colOff>
      <xdr:row>1</xdr:row>
      <xdr:rowOff>362932</xdr:rowOff>
    </xdr:to>
    <xdr:pic>
      <xdr:nvPicPr>
        <xdr:cNvPr id="67" name="Picture 9" descr="http://www.thecarcover.com/products/oxgord/covers/auto/home_blue.jpg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9050" y="38100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643216</xdr:colOff>
      <xdr:row>6</xdr:row>
      <xdr:rowOff>626495</xdr:rowOff>
    </xdr:to>
    <xdr:pic>
      <xdr:nvPicPr>
        <xdr:cNvPr id="15" name="Picture 1" descr="bp_b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638300"/>
          <a:ext cx="643216" cy="6074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643216</xdr:colOff>
      <xdr:row>7</xdr:row>
      <xdr:rowOff>605249</xdr:rowOff>
    </xdr:to>
    <xdr:pic>
      <xdr:nvPicPr>
        <xdr:cNvPr id="16" name="Picture 8" descr="sw_bp_tn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247900"/>
          <a:ext cx="643216" cy="6052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643216</xdr:colOff>
      <xdr:row>10</xdr:row>
      <xdr:rowOff>607445</xdr:rowOff>
    </xdr:to>
    <xdr:pic>
      <xdr:nvPicPr>
        <xdr:cNvPr id="18" name="Picture 1" descr="bp_b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3286125"/>
          <a:ext cx="643216" cy="6074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666330</xdr:colOff>
      <xdr:row>11</xdr:row>
      <xdr:rowOff>1</xdr:rowOff>
    </xdr:to>
    <xdr:pic>
      <xdr:nvPicPr>
        <xdr:cNvPr id="19" name="Picture 2" descr="sw_bp_bl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867150"/>
          <a:ext cx="666330" cy="6286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661305</xdr:colOff>
      <xdr:row>12</xdr:row>
      <xdr:rowOff>1818</xdr:rowOff>
    </xdr:to>
    <xdr:pic>
      <xdr:nvPicPr>
        <xdr:cNvPr id="20" name="Picture 3" descr="sw_bp_gn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495800"/>
          <a:ext cx="661305" cy="63046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648698</xdr:colOff>
      <xdr:row>12</xdr:row>
      <xdr:rowOff>606137</xdr:rowOff>
    </xdr:to>
    <xdr:pic>
      <xdr:nvPicPr>
        <xdr:cNvPr id="21" name="Picture 4" descr="sw_bp_gr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5124450"/>
          <a:ext cx="648698" cy="6061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648698</xdr:colOff>
      <xdr:row>13</xdr:row>
      <xdr:rowOff>606136</xdr:rowOff>
    </xdr:to>
    <xdr:pic>
      <xdr:nvPicPr>
        <xdr:cNvPr id="22" name="Picture 5" descr="sw_bp_p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5753100"/>
          <a:ext cx="648698" cy="606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643216</xdr:colOff>
      <xdr:row>14</xdr:row>
      <xdr:rowOff>605138</xdr:rowOff>
    </xdr:to>
    <xdr:pic>
      <xdr:nvPicPr>
        <xdr:cNvPr id="23" name="Picture 6" descr="sw_bp_pp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6381750"/>
          <a:ext cx="643216" cy="6051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665931</xdr:colOff>
      <xdr:row>16</xdr:row>
      <xdr:rowOff>1</xdr:rowOff>
    </xdr:to>
    <xdr:pic>
      <xdr:nvPicPr>
        <xdr:cNvPr id="24" name="Picture 7" descr="sw_bp_rd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7010400"/>
          <a:ext cx="665931" cy="6286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643216</xdr:colOff>
      <xdr:row>16</xdr:row>
      <xdr:rowOff>605249</xdr:rowOff>
    </xdr:to>
    <xdr:pic>
      <xdr:nvPicPr>
        <xdr:cNvPr id="25" name="Picture 9" descr="sw_bp_tn_b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7639050"/>
          <a:ext cx="643216" cy="6052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554182</xdr:colOff>
      <xdr:row>17</xdr:row>
      <xdr:rowOff>553371</xdr:rowOff>
    </xdr:to>
    <xdr:pic>
      <xdr:nvPicPr>
        <xdr:cNvPr id="33" name="Picture 10" descr="sw_bp_yw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8267700"/>
          <a:ext cx="554182" cy="553371"/>
        </a:xfrm>
        <a:prstGeom prst="rect">
          <a:avLst/>
        </a:prstGeom>
        <a:noFill/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704850</xdr:colOff>
      <xdr:row>0</xdr:row>
      <xdr:rowOff>28575</xdr:rowOff>
    </xdr:from>
    <xdr:to>
      <xdr:col>0</xdr:col>
      <xdr:colOff>704850</xdr:colOff>
      <xdr:row>0</xdr:row>
      <xdr:rowOff>381982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" y="28575"/>
          <a:ext cx="0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114299</xdr:colOff>
      <xdr:row>0</xdr:row>
      <xdr:rowOff>38099</xdr:rowOff>
    </xdr:from>
    <xdr:to>
      <xdr:col>0</xdr:col>
      <xdr:colOff>981074</xdr:colOff>
      <xdr:row>1</xdr:row>
      <xdr:rowOff>335832</xdr:rowOff>
    </xdr:to>
    <xdr:pic>
      <xdr:nvPicPr>
        <xdr:cNvPr id="3" name="Picture 9" descr="http://www.thecarcover.com/products/oxgord/covers/auto/home_blue.jpg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14299" y="38099"/>
          <a:ext cx="866775" cy="75493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28575</xdr:rowOff>
    </xdr:from>
    <xdr:to>
      <xdr:col>0</xdr:col>
      <xdr:colOff>1152525</xdr:colOff>
      <xdr:row>8</xdr:row>
      <xdr:rowOff>120800</xdr:rowOff>
    </xdr:to>
    <xdr:pic>
      <xdr:nvPicPr>
        <xdr:cNvPr id="7" name="Picture 77" descr="164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552575"/>
          <a:ext cx="1152525" cy="134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</xdr:colOff>
      <xdr:row>12</xdr:row>
      <xdr:rowOff>38101</xdr:rowOff>
    </xdr:from>
    <xdr:to>
      <xdr:col>0</xdr:col>
      <xdr:colOff>1123951</xdr:colOff>
      <xdr:row>14</xdr:row>
      <xdr:rowOff>98335</xdr:rowOff>
    </xdr:to>
    <xdr:pic>
      <xdr:nvPicPr>
        <xdr:cNvPr id="8" name="Picture 130" descr="02392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" y="4448176"/>
          <a:ext cx="1123950" cy="13175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17</xdr:row>
      <xdr:rowOff>95250</xdr:rowOff>
    </xdr:from>
    <xdr:to>
      <xdr:col>0</xdr:col>
      <xdr:colOff>1123950</xdr:colOff>
      <xdr:row>19</xdr:row>
      <xdr:rowOff>239155</xdr:rowOff>
    </xdr:to>
    <xdr:pic>
      <xdr:nvPicPr>
        <xdr:cNvPr id="9" name="Picture 78" descr="10608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6762750"/>
          <a:ext cx="1123950" cy="14012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22</xdr:row>
      <xdr:rowOff>47625</xdr:rowOff>
    </xdr:from>
    <xdr:to>
      <xdr:col>0</xdr:col>
      <xdr:colOff>1114425</xdr:colOff>
      <xdr:row>24</xdr:row>
      <xdr:rowOff>39687</xdr:rowOff>
    </xdr:to>
    <xdr:pic>
      <xdr:nvPicPr>
        <xdr:cNvPr id="10" name="Picture 80" descr="013419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8982075"/>
          <a:ext cx="1114425" cy="12493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27</xdr:row>
      <xdr:rowOff>66676</xdr:rowOff>
    </xdr:from>
    <xdr:to>
      <xdr:col>0</xdr:col>
      <xdr:colOff>1123950</xdr:colOff>
      <xdr:row>29</xdr:row>
      <xdr:rowOff>6148</xdr:rowOff>
    </xdr:to>
    <xdr:pic>
      <xdr:nvPicPr>
        <xdr:cNvPr id="11" name="Picture 141" descr="05030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1268076"/>
          <a:ext cx="1123950" cy="119677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32</xdr:row>
      <xdr:rowOff>28576</xdr:rowOff>
    </xdr:from>
    <xdr:to>
      <xdr:col>0</xdr:col>
      <xdr:colOff>1123950</xdr:colOff>
      <xdr:row>34</xdr:row>
      <xdr:rowOff>158698</xdr:rowOff>
    </xdr:to>
    <xdr:pic>
      <xdr:nvPicPr>
        <xdr:cNvPr id="12" name="Picture 122" descr="103065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13496926"/>
          <a:ext cx="1123950" cy="138742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37</xdr:row>
      <xdr:rowOff>66675</xdr:rowOff>
    </xdr:from>
    <xdr:to>
      <xdr:col>0</xdr:col>
      <xdr:colOff>1133474</xdr:colOff>
      <xdr:row>39</xdr:row>
      <xdr:rowOff>75719</xdr:rowOff>
    </xdr:to>
    <xdr:pic>
      <xdr:nvPicPr>
        <xdr:cNvPr id="13" name="Picture 121" descr="10121448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5801975"/>
          <a:ext cx="1133474" cy="126634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42</xdr:row>
      <xdr:rowOff>28575</xdr:rowOff>
    </xdr:from>
    <xdr:to>
      <xdr:col>0</xdr:col>
      <xdr:colOff>1133475</xdr:colOff>
      <xdr:row>44</xdr:row>
      <xdr:rowOff>202263</xdr:rowOff>
    </xdr:to>
    <xdr:pic>
      <xdr:nvPicPr>
        <xdr:cNvPr id="14" name="Picture 132" descr="03562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8030825"/>
          <a:ext cx="1133475" cy="14309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47</xdr:row>
      <xdr:rowOff>66675</xdr:rowOff>
    </xdr:from>
    <xdr:to>
      <xdr:col>0</xdr:col>
      <xdr:colOff>1157440</xdr:colOff>
      <xdr:row>49</xdr:row>
      <xdr:rowOff>161924</xdr:rowOff>
    </xdr:to>
    <xdr:pic>
      <xdr:nvPicPr>
        <xdr:cNvPr id="15" name="Picture 123" descr="033701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20335875"/>
          <a:ext cx="1157440" cy="13525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52</xdr:row>
      <xdr:rowOff>47625</xdr:rowOff>
    </xdr:from>
    <xdr:to>
      <xdr:col>0</xdr:col>
      <xdr:colOff>1114425</xdr:colOff>
      <xdr:row>54</xdr:row>
      <xdr:rowOff>142326</xdr:rowOff>
    </xdr:to>
    <xdr:pic>
      <xdr:nvPicPr>
        <xdr:cNvPr id="16" name="Picture 127" descr="1021743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22583775"/>
          <a:ext cx="1114425" cy="135200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0</xdr:col>
      <xdr:colOff>1152525</xdr:colOff>
      <xdr:row>59</xdr:row>
      <xdr:rowOff>27379</xdr:rowOff>
    </xdr:to>
    <xdr:pic>
      <xdr:nvPicPr>
        <xdr:cNvPr id="17" name="Picture 142" descr="GJH-1024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24841200"/>
          <a:ext cx="1152525" cy="124657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63</xdr:row>
      <xdr:rowOff>57150</xdr:rowOff>
    </xdr:from>
    <xdr:to>
      <xdr:col>0</xdr:col>
      <xdr:colOff>1152525</xdr:colOff>
      <xdr:row>65</xdr:row>
      <xdr:rowOff>194017</xdr:rowOff>
    </xdr:to>
    <xdr:pic>
      <xdr:nvPicPr>
        <xdr:cNvPr id="18" name="Picture 134" descr="31044155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27755850"/>
          <a:ext cx="1152525" cy="13941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68</xdr:row>
      <xdr:rowOff>38101</xdr:rowOff>
    </xdr:from>
    <xdr:to>
      <xdr:col>0</xdr:col>
      <xdr:colOff>1134733</xdr:colOff>
      <xdr:row>70</xdr:row>
      <xdr:rowOff>323851</xdr:rowOff>
    </xdr:to>
    <xdr:pic>
      <xdr:nvPicPr>
        <xdr:cNvPr id="19" name="Picture 135" descr="0634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30003751"/>
          <a:ext cx="1134733" cy="1543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704850</xdr:colOff>
      <xdr:row>0</xdr:row>
      <xdr:rowOff>28575</xdr:rowOff>
    </xdr:from>
    <xdr:to>
      <xdr:col>0</xdr:col>
      <xdr:colOff>704850</xdr:colOff>
      <xdr:row>1</xdr:row>
      <xdr:rowOff>353407</xdr:rowOff>
    </xdr:to>
    <xdr:pic>
      <xdr:nvPicPr>
        <xdr:cNvPr id="6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" y="28575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828675</xdr:colOff>
      <xdr:row>1</xdr:row>
      <xdr:rowOff>324832</xdr:rowOff>
    </xdr:to>
    <xdr:pic>
      <xdr:nvPicPr>
        <xdr:cNvPr id="17" name="Picture 9" descr="http://www.thecarcover.com/products/oxgord/covers/auto/home_blue.jpg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0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28575</xdr:rowOff>
    </xdr:from>
    <xdr:to>
      <xdr:col>0</xdr:col>
      <xdr:colOff>643216</xdr:colOff>
      <xdr:row>7</xdr:row>
      <xdr:rowOff>3185</xdr:rowOff>
    </xdr:to>
    <xdr:pic>
      <xdr:nvPicPr>
        <xdr:cNvPr id="18" name="Picture 53" descr="http://www.thecarcover.com/products/amazon/needed-images/foam-sw/new-pictures/foam_sw_bk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647825"/>
          <a:ext cx="643216" cy="603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675407</xdr:colOff>
      <xdr:row>8</xdr:row>
      <xdr:rowOff>965</xdr:rowOff>
    </xdr:to>
    <xdr:pic>
      <xdr:nvPicPr>
        <xdr:cNvPr id="19" name="Picture 54" descr="http://www.thecarcover.com/products/amazon/needed-images/foam-sw/new-pictures/foam_sw_bg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247900"/>
          <a:ext cx="675407" cy="6296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656011</xdr:colOff>
      <xdr:row>8</xdr:row>
      <xdr:rowOff>609599</xdr:rowOff>
    </xdr:to>
    <xdr:pic>
      <xdr:nvPicPr>
        <xdr:cNvPr id="20" name="Picture 55" descr="http://www.thecarcover.com/products/amazon/needed-images/foam-sw/new-pictures/foam_sw_gr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2876550"/>
          <a:ext cx="656011" cy="6095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19050</xdr:rowOff>
    </xdr:from>
    <xdr:to>
      <xdr:col>0</xdr:col>
      <xdr:colOff>658583</xdr:colOff>
      <xdr:row>12</xdr:row>
      <xdr:rowOff>21396</xdr:rowOff>
    </xdr:to>
    <xdr:pic>
      <xdr:nvPicPr>
        <xdr:cNvPr id="21" name="Picture 4" descr="gl_101_bk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3895725"/>
          <a:ext cx="658583" cy="63099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566058</xdr:colOff>
      <xdr:row>12</xdr:row>
      <xdr:rowOff>571490</xdr:rowOff>
    </xdr:to>
    <xdr:pic>
      <xdr:nvPicPr>
        <xdr:cNvPr id="25" name="Picture 3" descr="gl_101_bg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4495800"/>
          <a:ext cx="566058" cy="5714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544285</xdr:colOff>
      <xdr:row>13</xdr:row>
      <xdr:rowOff>549943</xdr:rowOff>
    </xdr:to>
    <xdr:pic>
      <xdr:nvPicPr>
        <xdr:cNvPr id="26" name="Picture 5" descr="gl_101_gr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5124450"/>
          <a:ext cx="544285" cy="5499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19050</xdr:rowOff>
    </xdr:from>
    <xdr:to>
      <xdr:col>0</xdr:col>
      <xdr:colOff>647700</xdr:colOff>
      <xdr:row>17</xdr:row>
      <xdr:rowOff>4597</xdr:rowOff>
    </xdr:to>
    <xdr:pic>
      <xdr:nvPicPr>
        <xdr:cNvPr id="27" name="Picture 1" descr="http://www.thecarcover.com/products/oxgord/steeringwheels/02cwc/02cwc_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6153150"/>
          <a:ext cx="647700" cy="6141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670112</xdr:colOff>
      <xdr:row>18</xdr:row>
      <xdr:rowOff>5154</xdr:rowOff>
    </xdr:to>
    <xdr:pic>
      <xdr:nvPicPr>
        <xdr:cNvPr id="28" name="Picture 2" descr="http://www.thecarcover.com/products/oxgord/steeringwheels/05cwc/05cwc_03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6743700"/>
          <a:ext cx="670112" cy="6338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651418</xdr:colOff>
      <xdr:row>19</xdr:row>
      <xdr:rowOff>4186</xdr:rowOff>
    </xdr:to>
    <xdr:pic>
      <xdr:nvPicPr>
        <xdr:cNvPr id="29" name="Picture 3" descr="http://www.thecarcover.com/products/oxgord/steeringwheels/06cwc/06cwc_01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7372350"/>
          <a:ext cx="651418" cy="6328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620805</xdr:colOff>
      <xdr:row>19</xdr:row>
      <xdr:rowOff>584982</xdr:rowOff>
    </xdr:to>
    <xdr:pic>
      <xdr:nvPicPr>
        <xdr:cNvPr id="30" name="Picture 31" descr="sw-ladybug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8001000"/>
          <a:ext cx="620805" cy="58498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28575</xdr:rowOff>
    </xdr:from>
    <xdr:to>
      <xdr:col>0</xdr:col>
      <xdr:colOff>682336</xdr:colOff>
      <xdr:row>24</xdr:row>
      <xdr:rowOff>1664</xdr:rowOff>
    </xdr:to>
    <xdr:pic>
      <xdr:nvPicPr>
        <xdr:cNvPr id="31" name="Picture 3" descr="07cwc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9048750"/>
          <a:ext cx="682336" cy="6493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9525</xdr:rowOff>
    </xdr:from>
    <xdr:to>
      <xdr:col>0</xdr:col>
      <xdr:colOff>665018</xdr:colOff>
      <xdr:row>26</xdr:row>
      <xdr:rowOff>12260</xdr:rowOff>
    </xdr:to>
    <xdr:pic>
      <xdr:nvPicPr>
        <xdr:cNvPr id="32" name="Picture 1" descr="238_bk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0020300"/>
          <a:ext cx="665018" cy="6313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679190</xdr:colOff>
      <xdr:row>27</xdr:row>
      <xdr:rowOff>17319</xdr:rowOff>
    </xdr:to>
    <xdr:pic>
      <xdr:nvPicPr>
        <xdr:cNvPr id="33" name="Picture 2" descr="238_bg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0610850"/>
          <a:ext cx="679190" cy="6459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95251</xdr:colOff>
      <xdr:row>28</xdr:row>
      <xdr:rowOff>57151</xdr:rowOff>
    </xdr:from>
    <xdr:to>
      <xdr:col>0</xdr:col>
      <xdr:colOff>704851</xdr:colOff>
      <xdr:row>28</xdr:row>
      <xdr:rowOff>666751</xdr:rowOff>
    </xdr:to>
    <xdr:pic>
      <xdr:nvPicPr>
        <xdr:cNvPr id="25601" name="img242589951" descr="http://www.thecarcover.com/products/oxgord/steeringwheels/swrb_c1_bk/swrb_c1_bk_01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95251" y="11649076"/>
          <a:ext cx="609600" cy="6096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34018</xdr:colOff>
      <xdr:row>0</xdr:row>
      <xdr:rowOff>28576</xdr:rowOff>
    </xdr:from>
    <xdr:to>
      <xdr:col>0</xdr:col>
      <xdr:colOff>959225</xdr:colOff>
      <xdr:row>1</xdr:row>
      <xdr:rowOff>465895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34018" y="28576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47625</xdr:rowOff>
    </xdr:from>
    <xdr:to>
      <xdr:col>0</xdr:col>
      <xdr:colOff>1200150</xdr:colOff>
      <xdr:row>8</xdr:row>
      <xdr:rowOff>461663</xdr:rowOff>
    </xdr:to>
    <xdr:pic>
      <xdr:nvPicPr>
        <xdr:cNvPr id="4" name="Picture 3" descr="http://www.thecarcover.com/products/amazon/auto-cover/car/amazon-plastic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57325"/>
          <a:ext cx="1200150" cy="966488"/>
        </a:xfrm>
        <a:prstGeom prst="rect">
          <a:avLst/>
        </a:prstGeom>
        <a:noFill/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704850</xdr:colOff>
      <xdr:row>0</xdr:row>
      <xdr:rowOff>28575</xdr:rowOff>
    </xdr:from>
    <xdr:to>
      <xdr:col>0</xdr:col>
      <xdr:colOff>704850</xdr:colOff>
      <xdr:row>1</xdr:row>
      <xdr:rowOff>353407</xdr:rowOff>
    </xdr:to>
    <xdr:pic>
      <xdr:nvPicPr>
        <xdr:cNvPr id="6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" y="28575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666748</xdr:colOff>
      <xdr:row>7</xdr:row>
      <xdr:rowOff>21228</xdr:rowOff>
    </xdr:to>
    <xdr:pic>
      <xdr:nvPicPr>
        <xdr:cNvPr id="13" name="Picture 34" descr="http://www.thecarcover.com/products/amazon/steering-wheel-covers/hawaiian/nw/blue/sw_bp_hi_bl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628775"/>
          <a:ext cx="666748" cy="6308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643216</xdr:colOff>
      <xdr:row>7</xdr:row>
      <xdr:rowOff>607162</xdr:rowOff>
    </xdr:to>
    <xdr:pic>
      <xdr:nvPicPr>
        <xdr:cNvPr id="14" name="Picture 35" descr="http://www.thecarcover.com/products/amazon/steering-wheel-covers/hawaiian/nw/red/sw_bp_hi_rd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238375"/>
          <a:ext cx="643216" cy="6071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631022</xdr:colOff>
      <xdr:row>8</xdr:row>
      <xdr:rowOff>590550</xdr:rowOff>
    </xdr:to>
    <xdr:pic>
      <xdr:nvPicPr>
        <xdr:cNvPr id="15" name="Picture 36" descr="http://www.thecarcover.com/products/amazon/steering-wheel-covers/hawaiian/nw/green/sw_bp_hi_gn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867025"/>
          <a:ext cx="631022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650146</xdr:colOff>
      <xdr:row>9</xdr:row>
      <xdr:rowOff>609600</xdr:rowOff>
    </xdr:to>
    <xdr:pic>
      <xdr:nvPicPr>
        <xdr:cNvPr id="16" name="Picture 37" descr="http://www.thecarcover.com/products/amazon/steering-wheel-covers/hawaiian/nw/gray/sw_bp_hi_gr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495675"/>
          <a:ext cx="650146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666748</xdr:colOff>
      <xdr:row>11</xdr:row>
      <xdr:rowOff>205</xdr:rowOff>
    </xdr:to>
    <xdr:pic>
      <xdr:nvPicPr>
        <xdr:cNvPr id="17" name="Picture 38" descr="http://www.thecarcover.com/products/amazon/steering-wheel-covers/hawaiian/nw/beige/sw_bp_hi_bg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124325"/>
          <a:ext cx="666748" cy="6288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19050</xdr:rowOff>
    </xdr:from>
    <xdr:to>
      <xdr:col>0</xdr:col>
      <xdr:colOff>522514</xdr:colOff>
      <xdr:row>13</xdr:row>
      <xdr:rowOff>542758</xdr:rowOff>
    </xdr:to>
    <xdr:pic>
      <xdr:nvPicPr>
        <xdr:cNvPr id="18" name="Picture 6" descr="http://www.thecarcover.com/products/amazon/seat-covers/standard/17pc/mesh/grd/brown/nw/pcs/scmq_sw_bp_grd_br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5124450"/>
          <a:ext cx="522514" cy="5237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685798</xdr:colOff>
      <xdr:row>15</xdr:row>
      <xdr:rowOff>23195</xdr:rowOff>
    </xdr:to>
    <xdr:pic>
      <xdr:nvPicPr>
        <xdr:cNvPr id="19" name="Picture 8" descr="http://www.thecarcover.com/products/amazon/seat-covers/standard/17pc/mesh/grd/yellow/nw/pcs/scmq_sw_bp_grd_yw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5734050"/>
          <a:ext cx="685798" cy="65184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19050</xdr:rowOff>
    </xdr:from>
    <xdr:to>
      <xdr:col>0</xdr:col>
      <xdr:colOff>643216</xdr:colOff>
      <xdr:row>18</xdr:row>
      <xdr:rowOff>7559</xdr:rowOff>
    </xdr:to>
    <xdr:pic>
      <xdr:nvPicPr>
        <xdr:cNvPr id="22" name="Picture 7" descr="http://www.thecarcover.com/products/amazon/steering-wheel-covers/california/nw/sw_ca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6734175"/>
          <a:ext cx="643216" cy="6171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28575</xdr:rowOff>
    </xdr:from>
    <xdr:to>
      <xdr:col>0</xdr:col>
      <xdr:colOff>643217</xdr:colOff>
      <xdr:row>21</xdr:row>
      <xdr:rowOff>7143</xdr:rowOff>
    </xdr:to>
    <xdr:pic>
      <xdr:nvPicPr>
        <xdr:cNvPr id="23" name="Picture 30" descr="sw_zb_rb.jpg (2000×2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7724775"/>
          <a:ext cx="643217" cy="6072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828675</xdr:colOff>
      <xdr:row>1</xdr:row>
      <xdr:rowOff>324832</xdr:rowOff>
    </xdr:to>
    <xdr:pic>
      <xdr:nvPicPr>
        <xdr:cNvPr id="24" name="Picture 9" descr="http://www.thecarcover.com/products/oxgord/covers/auto/home_blue.jpg">
          <a:hlinkClick xmlns:r="http://schemas.openxmlformats.org/officeDocument/2006/relationships" r:id="rId1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0"/>
          <a:ext cx="828675" cy="820132"/>
        </a:xfrm>
        <a:prstGeom prst="rect">
          <a:avLst/>
        </a:prstGeom>
        <a:noFill/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704850</xdr:colOff>
      <xdr:row>0</xdr:row>
      <xdr:rowOff>28575</xdr:rowOff>
    </xdr:from>
    <xdr:to>
      <xdr:col>0</xdr:col>
      <xdr:colOff>704850</xdr:colOff>
      <xdr:row>1</xdr:row>
      <xdr:rowOff>353407</xdr:rowOff>
    </xdr:to>
    <xdr:pic>
      <xdr:nvPicPr>
        <xdr:cNvPr id="6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" y="28575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0</xdr:colOff>
      <xdr:row>1</xdr:row>
      <xdr:rowOff>324832</xdr:rowOff>
    </xdr:to>
    <xdr:pic>
      <xdr:nvPicPr>
        <xdr:cNvPr id="14" name="Picture 9" descr="http://www.thecarcover.com/products/oxgord/covers/auto/home_blue.jpg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0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626918</xdr:colOff>
      <xdr:row>6</xdr:row>
      <xdr:rowOff>606899</xdr:rowOff>
    </xdr:to>
    <xdr:pic>
      <xdr:nvPicPr>
        <xdr:cNvPr id="15" name="Picture 11" descr="scpu_sw_bk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638300"/>
          <a:ext cx="626918" cy="5878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609600</xdr:colOff>
      <xdr:row>7</xdr:row>
      <xdr:rowOff>570664</xdr:rowOff>
    </xdr:to>
    <xdr:pic>
      <xdr:nvPicPr>
        <xdr:cNvPr id="16" name="Picture 18" descr="scpu_sw_bg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247900"/>
          <a:ext cx="609600" cy="5706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623833</xdr:colOff>
      <xdr:row>18</xdr:row>
      <xdr:rowOff>590550</xdr:rowOff>
    </xdr:to>
    <xdr:pic>
      <xdr:nvPicPr>
        <xdr:cNvPr id="24" name="Picture 20" descr="scpu_sw_yw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7639050"/>
          <a:ext cx="623833" cy="590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66675</xdr:colOff>
      <xdr:row>10</xdr:row>
      <xdr:rowOff>9525</xdr:rowOff>
    </xdr:from>
    <xdr:to>
      <xdr:col>0</xdr:col>
      <xdr:colOff>704850</xdr:colOff>
      <xdr:row>11</xdr:row>
      <xdr:rowOff>18117</xdr:rowOff>
    </xdr:to>
    <xdr:pic>
      <xdr:nvPicPr>
        <xdr:cNvPr id="28" name="Picture 19" descr="scpu_sw_tn_bk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6675" y="3228975"/>
          <a:ext cx="638175" cy="6372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682334</xdr:colOff>
      <xdr:row>12</xdr:row>
      <xdr:rowOff>16261</xdr:rowOff>
    </xdr:to>
    <xdr:pic>
      <xdr:nvPicPr>
        <xdr:cNvPr id="29" name="Picture 12" descr="scpu_sw_bl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3848100"/>
          <a:ext cx="682334" cy="64491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665016</xdr:colOff>
      <xdr:row>13</xdr:row>
      <xdr:rowOff>3303</xdr:rowOff>
    </xdr:to>
    <xdr:pic>
      <xdr:nvPicPr>
        <xdr:cNvPr id="31" name="Picture 13" descr="scpu_sw_gn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4476750"/>
          <a:ext cx="665016" cy="6319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626918</xdr:colOff>
      <xdr:row>13</xdr:row>
      <xdr:rowOff>587849</xdr:rowOff>
    </xdr:to>
    <xdr:pic>
      <xdr:nvPicPr>
        <xdr:cNvPr id="33" name="Picture 14" descr="scpu_sw_gr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5105400"/>
          <a:ext cx="626918" cy="5878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626918</xdr:colOff>
      <xdr:row>14</xdr:row>
      <xdr:rowOff>587849</xdr:rowOff>
    </xdr:to>
    <xdr:pic>
      <xdr:nvPicPr>
        <xdr:cNvPr id="36" name="Picture 15" descr="scpu_sw_pk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5734050"/>
          <a:ext cx="626918" cy="5878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626918</xdr:colOff>
      <xdr:row>16</xdr:row>
      <xdr:rowOff>587956</xdr:rowOff>
    </xdr:to>
    <xdr:pic>
      <xdr:nvPicPr>
        <xdr:cNvPr id="37" name="Picture 17" descr="scpu_sw_rd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6991350"/>
          <a:ext cx="626918" cy="58795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665016</xdr:colOff>
      <xdr:row>16</xdr:row>
      <xdr:rowOff>3303</xdr:rowOff>
    </xdr:to>
    <xdr:pic>
      <xdr:nvPicPr>
        <xdr:cNvPr id="38" name="Picture 16" descr="scpu_sw_pp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6362700"/>
          <a:ext cx="665016" cy="6319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57150</xdr:colOff>
      <xdr:row>17</xdr:row>
      <xdr:rowOff>19050</xdr:rowOff>
    </xdr:from>
    <xdr:to>
      <xdr:col>0</xdr:col>
      <xdr:colOff>638175</xdr:colOff>
      <xdr:row>17</xdr:row>
      <xdr:rowOff>600075</xdr:rowOff>
    </xdr:to>
    <xdr:pic>
      <xdr:nvPicPr>
        <xdr:cNvPr id="16386" name="img248843214" descr="http://www.thecarcover.com/products/oxgord/seatcovers/faux-leather/pvc/wh/swpu_s2_wh_0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57150" y="7639050"/>
          <a:ext cx="581025" cy="581025"/>
        </a:xfrm>
        <a:prstGeom prst="rect">
          <a:avLst/>
        </a:prstGeom>
        <a:noFill/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704850</xdr:colOff>
      <xdr:row>0</xdr:row>
      <xdr:rowOff>28575</xdr:rowOff>
    </xdr:from>
    <xdr:to>
      <xdr:col>0</xdr:col>
      <xdr:colOff>704850</xdr:colOff>
      <xdr:row>1</xdr:row>
      <xdr:rowOff>353407</xdr:rowOff>
    </xdr:to>
    <xdr:pic>
      <xdr:nvPicPr>
        <xdr:cNvPr id="6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" y="28575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828675</xdr:colOff>
      <xdr:row>1</xdr:row>
      <xdr:rowOff>324832</xdr:rowOff>
    </xdr:to>
    <xdr:pic>
      <xdr:nvPicPr>
        <xdr:cNvPr id="19" name="Picture 9" descr="http://www.thecarcover.com/products/oxgord/covers/auto/home_blue.jpg">
          <a:hlinkClick xmlns:r="http://schemas.openxmlformats.org/officeDocument/2006/relationships" r:id="rId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0"/>
          <a:ext cx="828675" cy="820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665016</xdr:colOff>
      <xdr:row>7</xdr:row>
      <xdr:rowOff>22353</xdr:rowOff>
    </xdr:to>
    <xdr:pic>
      <xdr:nvPicPr>
        <xdr:cNvPr id="20" name="Picture 21" descr="scmq_zbd_sw_bl_05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638300"/>
          <a:ext cx="665016" cy="6319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643216</xdr:colOff>
      <xdr:row>7</xdr:row>
      <xdr:rowOff>605249</xdr:rowOff>
    </xdr:to>
    <xdr:pic>
      <xdr:nvPicPr>
        <xdr:cNvPr id="21" name="Picture 22" descr="scmq_zbd_sw_bg_05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247900"/>
          <a:ext cx="643216" cy="6052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665930</xdr:colOff>
      <xdr:row>9</xdr:row>
      <xdr:rowOff>1</xdr:rowOff>
    </xdr:to>
    <xdr:pic>
      <xdr:nvPicPr>
        <xdr:cNvPr id="22" name="Picture 23" descr="scmq_zbd_sw_gr_05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2876550"/>
          <a:ext cx="665930" cy="6286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682334</xdr:colOff>
      <xdr:row>11</xdr:row>
      <xdr:rowOff>16379</xdr:rowOff>
    </xdr:to>
    <xdr:pic>
      <xdr:nvPicPr>
        <xdr:cNvPr id="23" name="Picture 24" descr="scmq_zbd_sw_pp_05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3505200"/>
          <a:ext cx="682334" cy="64502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626918</xdr:colOff>
      <xdr:row>11</xdr:row>
      <xdr:rowOff>587956</xdr:rowOff>
    </xdr:to>
    <xdr:pic>
      <xdr:nvPicPr>
        <xdr:cNvPr id="24" name="Picture 25" descr="scmq_zbd_sw_gn_05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4133850"/>
          <a:ext cx="626918" cy="58795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626918</xdr:colOff>
      <xdr:row>12</xdr:row>
      <xdr:rowOff>587956</xdr:rowOff>
    </xdr:to>
    <xdr:pic>
      <xdr:nvPicPr>
        <xdr:cNvPr id="25" name="Picture 26" descr="scmq_zbd_sw_og_05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4762500"/>
          <a:ext cx="626918" cy="58795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665017</xdr:colOff>
      <xdr:row>14</xdr:row>
      <xdr:rowOff>3418</xdr:rowOff>
    </xdr:to>
    <xdr:pic>
      <xdr:nvPicPr>
        <xdr:cNvPr id="26" name="Picture 27" descr="scmq_zbd_sw_pk_05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5391150"/>
          <a:ext cx="665017" cy="63206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643217</xdr:colOff>
      <xdr:row>14</xdr:row>
      <xdr:rowOff>605250</xdr:rowOff>
    </xdr:to>
    <xdr:pic>
      <xdr:nvPicPr>
        <xdr:cNvPr id="27" name="Picture 28" descr="scmq_zbd_sw_rd_05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6019800"/>
          <a:ext cx="643217" cy="605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665931</xdr:colOff>
      <xdr:row>15</xdr:row>
      <xdr:rowOff>552450</xdr:rowOff>
    </xdr:to>
    <xdr:pic>
      <xdr:nvPicPr>
        <xdr:cNvPr id="28" name="Picture 29" descr="scmq_zbd_sw_wh_05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6648450"/>
          <a:ext cx="665931" cy="5524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647700</xdr:colOff>
      <xdr:row>23</xdr:row>
      <xdr:rowOff>610117</xdr:rowOff>
    </xdr:to>
    <xdr:pic>
      <xdr:nvPicPr>
        <xdr:cNvPr id="35" name="Picture 1" descr="http://www.thecarcover.com/products/amazon/steering-wheel-covers/velour/leopard/gray/sw_lpd_gr_01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0782300"/>
          <a:ext cx="647700" cy="61011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661552</xdr:colOff>
      <xdr:row>23</xdr:row>
      <xdr:rowOff>278</xdr:rowOff>
    </xdr:to>
    <xdr:pic>
      <xdr:nvPicPr>
        <xdr:cNvPr id="36" name="Picture 52" descr="http://www.thecarcover.com/products/amazon/steering-wheel-covers/leopard/nw/snow-white/sw_lpd_sw_0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0153650"/>
          <a:ext cx="661552" cy="6289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19050</xdr:rowOff>
    </xdr:from>
    <xdr:to>
      <xdr:col>0</xdr:col>
      <xdr:colOff>643216</xdr:colOff>
      <xdr:row>19</xdr:row>
      <xdr:rowOff>4433</xdr:rowOff>
    </xdr:to>
    <xdr:pic>
      <xdr:nvPicPr>
        <xdr:cNvPr id="40" name="Picture 48" descr="http://www.thecarcover.com/products/amazon/steering-wheel-covers/leopard/nw/purple/sw_lpd_pp_01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7658100"/>
          <a:ext cx="643216" cy="61403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661552</xdr:colOff>
      <xdr:row>20</xdr:row>
      <xdr:rowOff>187</xdr:rowOff>
    </xdr:to>
    <xdr:pic>
      <xdr:nvPicPr>
        <xdr:cNvPr id="41" name="Picture 49" descr="http://www.thecarcover.com/products/amazon/steering-wheel-covers/leopard/nw/orange/sw_lpd_og_01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8267700"/>
          <a:ext cx="661552" cy="6288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661552</xdr:colOff>
      <xdr:row>21</xdr:row>
      <xdr:rowOff>277</xdr:rowOff>
    </xdr:to>
    <xdr:pic>
      <xdr:nvPicPr>
        <xdr:cNvPr id="42" name="Picture 50" descr="http://www.thecarcover.com/products/amazon/steering-wheel-covers/leopard/nw/pink/sw_lpd_pk_01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8896350"/>
          <a:ext cx="661552" cy="62892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21</xdr:row>
      <xdr:rowOff>0</xdr:rowOff>
    </xdr:from>
    <xdr:to>
      <xdr:col>0</xdr:col>
      <xdr:colOff>666751</xdr:colOff>
      <xdr:row>22</xdr:row>
      <xdr:rowOff>38860</xdr:rowOff>
    </xdr:to>
    <xdr:pic>
      <xdr:nvPicPr>
        <xdr:cNvPr id="33793" name="Picture 1" descr="http://www.thecarcover.com/products/oxgord/seatcovers/velour/leopard/rd/sw_lpd_rd_01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1" y="9497786"/>
          <a:ext cx="666750" cy="6647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623455</xdr:colOff>
      <xdr:row>9</xdr:row>
      <xdr:rowOff>618487</xdr:rowOff>
    </xdr:to>
    <xdr:pic>
      <xdr:nvPicPr>
        <xdr:cNvPr id="12289" name="Picture 1" descr="http://www.thecarcover.com/products/oxgord/seatcovers/velour/zebra/hp/scmq_zbd_sw_hp_05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3498273"/>
          <a:ext cx="623455" cy="618487"/>
        </a:xfrm>
        <a:prstGeom prst="rect">
          <a:avLst/>
        </a:prstGeom>
        <a:noFill/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81642</xdr:colOff>
      <xdr:row>0</xdr:row>
      <xdr:rowOff>0</xdr:rowOff>
    </xdr:from>
    <xdr:to>
      <xdr:col>0</xdr:col>
      <xdr:colOff>742949</xdr:colOff>
      <xdr:row>1</xdr:row>
      <xdr:rowOff>219075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1642" y="0"/>
          <a:ext cx="661307" cy="666750"/>
        </a:xfrm>
        <a:prstGeom prst="rect">
          <a:avLst/>
        </a:prstGeom>
        <a:noFill/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81642</xdr:colOff>
      <xdr:row>0</xdr:row>
      <xdr:rowOff>0</xdr:rowOff>
    </xdr:from>
    <xdr:to>
      <xdr:col>0</xdr:col>
      <xdr:colOff>609599</xdr:colOff>
      <xdr:row>2</xdr:row>
      <xdr:rowOff>28575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1642" y="0"/>
          <a:ext cx="661307" cy="666750"/>
        </a:xfrm>
        <a:prstGeom prst="rect">
          <a:avLst/>
        </a:prstGeom>
        <a:noFill/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81642</xdr:colOff>
      <xdr:row>0</xdr:row>
      <xdr:rowOff>0</xdr:rowOff>
    </xdr:from>
    <xdr:to>
      <xdr:col>0</xdr:col>
      <xdr:colOff>737151</xdr:colOff>
      <xdr:row>1</xdr:row>
      <xdr:rowOff>421294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1642" y="0"/>
          <a:ext cx="655509" cy="74431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616324</xdr:colOff>
      <xdr:row>7</xdr:row>
      <xdr:rowOff>5780</xdr:rowOff>
    </xdr:to>
    <xdr:pic>
      <xdr:nvPicPr>
        <xdr:cNvPr id="4" name="Picture 1" descr="http://www.thecarcover.com/products/oxgord/car_suspension/171266/171266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543050"/>
          <a:ext cx="616324" cy="615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1</xdr:rowOff>
    </xdr:from>
    <xdr:to>
      <xdr:col>0</xdr:col>
      <xdr:colOff>625929</xdr:colOff>
      <xdr:row>7</xdr:row>
      <xdr:rowOff>621149</xdr:rowOff>
    </xdr:to>
    <xdr:pic>
      <xdr:nvPicPr>
        <xdr:cNvPr id="11266" name="Picture 2" descr="http://www.thecarcover.com/products/oxgord/car_suspension/171286L/171286L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163537"/>
          <a:ext cx="625929" cy="62114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1</xdr:rowOff>
    </xdr:from>
    <xdr:to>
      <xdr:col>0</xdr:col>
      <xdr:colOff>612321</xdr:colOff>
      <xdr:row>8</xdr:row>
      <xdr:rowOff>607645</xdr:rowOff>
    </xdr:to>
    <xdr:pic>
      <xdr:nvPicPr>
        <xdr:cNvPr id="11267" name="Picture 3" descr="http://www.thecarcover.com/products/oxgord/car_suspension/171286R/171286R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789465"/>
          <a:ext cx="612321" cy="6076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623455</xdr:colOff>
      <xdr:row>9</xdr:row>
      <xdr:rowOff>619006</xdr:rowOff>
    </xdr:to>
    <xdr:pic>
      <xdr:nvPicPr>
        <xdr:cNvPr id="11268" name="Picture 4" descr="http://www.thecarcover.com/products/oxgord/car_suspension/171291L/171291L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394364"/>
          <a:ext cx="623455" cy="6190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</xdr:rowOff>
    </xdr:from>
    <xdr:to>
      <xdr:col>0</xdr:col>
      <xdr:colOff>623455</xdr:colOff>
      <xdr:row>10</xdr:row>
      <xdr:rowOff>619007</xdr:rowOff>
    </xdr:to>
    <xdr:pic>
      <xdr:nvPicPr>
        <xdr:cNvPr id="11269" name="Picture 5" descr="http://www.thecarcover.com/products/oxgord/car_suspension/171291R/171291R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4017819"/>
          <a:ext cx="623455" cy="6190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658091</xdr:colOff>
      <xdr:row>12</xdr:row>
      <xdr:rowOff>29941</xdr:rowOff>
    </xdr:to>
    <xdr:pic>
      <xdr:nvPicPr>
        <xdr:cNvPr id="11270" name="Picture 6" descr="http://www.thecarcover.com/products/oxgord/car_suspension/171292/171292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641273"/>
          <a:ext cx="658091" cy="6533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606136</xdr:colOff>
      <xdr:row>12</xdr:row>
      <xdr:rowOff>601811</xdr:rowOff>
    </xdr:to>
    <xdr:pic>
      <xdr:nvPicPr>
        <xdr:cNvPr id="11271" name="Picture 7" descr="http://www.thecarcover.com/products/oxgord/car_suspension/171369/171369_01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5264727"/>
          <a:ext cx="606136" cy="60181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627935</xdr:colOff>
      <xdr:row>14</xdr:row>
      <xdr:rowOff>0</xdr:rowOff>
    </xdr:to>
    <xdr:pic>
      <xdr:nvPicPr>
        <xdr:cNvPr id="11272" name="Picture 8" descr="http://www.thecarcover.com/products/oxgord/car_suspension/171370/171370_0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5888182"/>
          <a:ext cx="627935" cy="6234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593051</xdr:colOff>
      <xdr:row>14</xdr:row>
      <xdr:rowOff>588819</xdr:rowOff>
    </xdr:to>
    <xdr:pic>
      <xdr:nvPicPr>
        <xdr:cNvPr id="11273" name="Picture 9" descr="http://www.thecarcover.com/products/oxgord/car_suspension/171426/171426_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6511636"/>
          <a:ext cx="593051" cy="5888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606136</xdr:colOff>
      <xdr:row>15</xdr:row>
      <xdr:rowOff>601811</xdr:rowOff>
    </xdr:to>
    <xdr:pic>
      <xdr:nvPicPr>
        <xdr:cNvPr id="11274" name="Picture 10" descr="http://www.thecarcover.com/products/oxgord/car_suspension/171427/171427_01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7135091"/>
          <a:ext cx="606136" cy="60181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16</xdr:row>
      <xdr:rowOff>1</xdr:rowOff>
    </xdr:from>
    <xdr:to>
      <xdr:col>0</xdr:col>
      <xdr:colOff>662821</xdr:colOff>
      <xdr:row>17</xdr:row>
      <xdr:rowOff>34636</xdr:rowOff>
    </xdr:to>
    <xdr:pic>
      <xdr:nvPicPr>
        <xdr:cNvPr id="11275" name="Picture 11" descr="http://www.thecarcover.com/products/oxgord/car_suspension/171433/171433_01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" y="7758546"/>
          <a:ext cx="662820" cy="6580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1</xdr:rowOff>
    </xdr:from>
    <xdr:to>
      <xdr:col>0</xdr:col>
      <xdr:colOff>610492</xdr:colOff>
      <xdr:row>17</xdr:row>
      <xdr:rowOff>606137</xdr:rowOff>
    </xdr:to>
    <xdr:pic>
      <xdr:nvPicPr>
        <xdr:cNvPr id="11276" name="Picture 12" descr="http://www.thecarcover.com/products/oxgord/car_suspension/171434/171434_01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8382001"/>
          <a:ext cx="610492" cy="606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623455</xdr:colOff>
      <xdr:row>18</xdr:row>
      <xdr:rowOff>619006</xdr:rowOff>
    </xdr:to>
    <xdr:pic>
      <xdr:nvPicPr>
        <xdr:cNvPr id="11277" name="Picture 13" descr="http://www.thecarcover.com/products/oxgord/car_suspension/171504/171504_0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9005455"/>
          <a:ext cx="623455" cy="6190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</xdr:rowOff>
    </xdr:from>
    <xdr:to>
      <xdr:col>0</xdr:col>
      <xdr:colOff>623455</xdr:colOff>
      <xdr:row>19</xdr:row>
      <xdr:rowOff>619007</xdr:rowOff>
    </xdr:to>
    <xdr:pic>
      <xdr:nvPicPr>
        <xdr:cNvPr id="11278" name="Picture 14" descr="http://www.thecarcover.com/products/oxgord/car_suspension/171505/171505_01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9628910"/>
          <a:ext cx="623455" cy="6190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658091</xdr:colOff>
      <xdr:row>21</xdr:row>
      <xdr:rowOff>29941</xdr:rowOff>
    </xdr:to>
    <xdr:pic>
      <xdr:nvPicPr>
        <xdr:cNvPr id="11279" name="Picture 15" descr="http://www.thecarcover.com/products/oxgord/car_suspension/171593/171593_01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0252364"/>
          <a:ext cx="658091" cy="6533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536864</xdr:colOff>
      <xdr:row>21</xdr:row>
      <xdr:rowOff>533033</xdr:rowOff>
    </xdr:to>
    <xdr:pic>
      <xdr:nvPicPr>
        <xdr:cNvPr id="11280" name="Picture 16" descr="http://www.thecarcover.com/products/oxgord/car_suspension/171672/171672_01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10875818"/>
          <a:ext cx="536864" cy="53303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606136</xdr:colOff>
      <xdr:row>22</xdr:row>
      <xdr:rowOff>601811</xdr:rowOff>
    </xdr:to>
    <xdr:pic>
      <xdr:nvPicPr>
        <xdr:cNvPr id="11281" name="Picture 17" descr="http://www.thecarcover.com/products/oxgord/car_suspension/171678/171678_01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11499273"/>
          <a:ext cx="606136" cy="60181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536864</xdr:colOff>
      <xdr:row>23</xdr:row>
      <xdr:rowOff>533033</xdr:rowOff>
    </xdr:to>
    <xdr:pic>
      <xdr:nvPicPr>
        <xdr:cNvPr id="11282" name="Picture 18" descr="http://www.thecarcover.com/products/oxgord/car_suspension/171679/171679_01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12122727"/>
          <a:ext cx="536864" cy="53303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610490</xdr:colOff>
      <xdr:row>24</xdr:row>
      <xdr:rowOff>606136</xdr:rowOff>
    </xdr:to>
    <xdr:pic>
      <xdr:nvPicPr>
        <xdr:cNvPr id="11283" name="Picture 19" descr="http://www.thecarcover.com/products/oxgord/car_suspension/171680/171680_01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12746182"/>
          <a:ext cx="610490" cy="606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593051</xdr:colOff>
      <xdr:row>25</xdr:row>
      <xdr:rowOff>588819</xdr:rowOff>
    </xdr:to>
    <xdr:pic>
      <xdr:nvPicPr>
        <xdr:cNvPr id="11284" name="Picture 20" descr="http://www.thecarcover.com/products/oxgord/car_suspension/171681/171681_01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13369636"/>
          <a:ext cx="593051" cy="5888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1</xdr:rowOff>
    </xdr:from>
    <xdr:to>
      <xdr:col>0</xdr:col>
      <xdr:colOff>627935</xdr:colOff>
      <xdr:row>27</xdr:row>
      <xdr:rowOff>1</xdr:rowOff>
    </xdr:to>
    <xdr:pic>
      <xdr:nvPicPr>
        <xdr:cNvPr id="11285" name="Picture 21" descr="http://www.thecarcover.com/products/oxgord/car_suspension/171945/171945_01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13993092"/>
          <a:ext cx="627935" cy="6234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</xdr:row>
      <xdr:rowOff>1</xdr:rowOff>
    </xdr:from>
    <xdr:to>
      <xdr:col>0</xdr:col>
      <xdr:colOff>575607</xdr:colOff>
      <xdr:row>27</xdr:row>
      <xdr:rowOff>571501</xdr:rowOff>
    </xdr:to>
    <xdr:pic>
      <xdr:nvPicPr>
        <xdr:cNvPr id="11286" name="Picture 22" descr="http://www.thecarcover.com/products/oxgord/car_suspension/171946/171946_01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14616546"/>
          <a:ext cx="575607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1</xdr:rowOff>
    </xdr:from>
    <xdr:to>
      <xdr:col>0</xdr:col>
      <xdr:colOff>610492</xdr:colOff>
      <xdr:row>28</xdr:row>
      <xdr:rowOff>606137</xdr:rowOff>
    </xdr:to>
    <xdr:pic>
      <xdr:nvPicPr>
        <xdr:cNvPr id="11287" name="Picture 23" descr="http://www.thecarcover.com/products/oxgord/car_suspension/171953/171953_01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15240001"/>
          <a:ext cx="610492" cy="606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645011</xdr:colOff>
      <xdr:row>30</xdr:row>
      <xdr:rowOff>17318</xdr:rowOff>
    </xdr:to>
    <xdr:pic>
      <xdr:nvPicPr>
        <xdr:cNvPr id="11288" name="Picture 24" descr="http://www.thecarcover.com/products/oxgord/car_suspension/171954/171954_01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15863455"/>
          <a:ext cx="645011" cy="6407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658091</xdr:colOff>
      <xdr:row>31</xdr:row>
      <xdr:rowOff>30682</xdr:rowOff>
    </xdr:to>
    <xdr:pic>
      <xdr:nvPicPr>
        <xdr:cNvPr id="11289" name="Picture 25" descr="http://www.thecarcover.com/products/oxgord/car_suspension/171989/quick_strut_171989_04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16486909"/>
          <a:ext cx="658091" cy="6541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606136</xdr:colOff>
      <xdr:row>31</xdr:row>
      <xdr:rowOff>602835</xdr:rowOff>
    </xdr:to>
    <xdr:pic>
      <xdr:nvPicPr>
        <xdr:cNvPr id="11290" name="Picture 26" descr="http://www.thecarcover.com/products/oxgord/car_suspension/172179L/172179L_01.jp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17110364"/>
          <a:ext cx="606136" cy="6028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623455</xdr:colOff>
      <xdr:row>32</xdr:row>
      <xdr:rowOff>620411</xdr:rowOff>
    </xdr:to>
    <xdr:pic>
      <xdr:nvPicPr>
        <xdr:cNvPr id="11291" name="Picture 27" descr="http://www.thecarcover.com/products/oxgord/car_suspension/172179R/172179R_01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17733818"/>
          <a:ext cx="623455" cy="62041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623455</xdr:colOff>
      <xdr:row>33</xdr:row>
      <xdr:rowOff>620762</xdr:rowOff>
    </xdr:to>
    <xdr:pic>
      <xdr:nvPicPr>
        <xdr:cNvPr id="11292" name="Picture 28" descr="http://www.thecarcover.com/products/oxgord/car_suspension/172199/172199_01.jp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0" y="18357273"/>
          <a:ext cx="623455" cy="6207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608422</xdr:colOff>
      <xdr:row>34</xdr:row>
      <xdr:rowOff>606137</xdr:rowOff>
    </xdr:to>
    <xdr:pic>
      <xdr:nvPicPr>
        <xdr:cNvPr id="11293" name="Picture 29" descr="http://www.thecarcover.com/products/oxgord/car_suspension/172200/172200_01.jpg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0" y="18980727"/>
          <a:ext cx="608422" cy="6061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1</xdr:rowOff>
    </xdr:from>
    <xdr:to>
      <xdr:col>0</xdr:col>
      <xdr:colOff>590704</xdr:colOff>
      <xdr:row>35</xdr:row>
      <xdr:rowOff>588819</xdr:rowOff>
    </xdr:to>
    <xdr:pic>
      <xdr:nvPicPr>
        <xdr:cNvPr id="11294" name="Picture 30" descr="http://www.thecarcover.com/products/oxgord/car_suspension/271670/271670_01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0" y="19604183"/>
          <a:ext cx="590704" cy="5888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658090</xdr:colOff>
      <xdr:row>37</xdr:row>
      <xdr:rowOff>32906</xdr:rowOff>
    </xdr:to>
    <xdr:pic>
      <xdr:nvPicPr>
        <xdr:cNvPr id="11295" name="Picture 31" descr="http://www.thecarcover.com/products/oxgord/car_suspension/271678/271678_01.jp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0" y="20227636"/>
          <a:ext cx="658090" cy="6563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676807</xdr:colOff>
      <xdr:row>38</xdr:row>
      <xdr:rowOff>51955</xdr:rowOff>
    </xdr:to>
    <xdr:pic>
      <xdr:nvPicPr>
        <xdr:cNvPr id="11296" name="Picture 32" descr="http://www.thecarcover.com/products/oxgord/car_suspension/271679/271679_01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0" y="20851091"/>
          <a:ext cx="676807" cy="6754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589705</xdr:colOff>
      <xdr:row>38</xdr:row>
      <xdr:rowOff>588819</xdr:rowOff>
    </xdr:to>
    <xdr:pic>
      <xdr:nvPicPr>
        <xdr:cNvPr id="11297" name="Picture 33" descr="http://www.thecarcover.com/products/oxgord/car_suspension/271680/271680_01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0" y="21474545"/>
          <a:ext cx="589705" cy="5888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623455</xdr:colOff>
      <xdr:row>39</xdr:row>
      <xdr:rowOff>622869</xdr:rowOff>
    </xdr:to>
    <xdr:pic>
      <xdr:nvPicPr>
        <xdr:cNvPr id="11298" name="Picture 34" descr="http://www.thecarcover.com/products/oxgord/car_suspension/271681/271680_01.jp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0" y="22098000"/>
          <a:ext cx="623455" cy="6228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589039</xdr:colOff>
      <xdr:row>40</xdr:row>
      <xdr:rowOff>588818</xdr:rowOff>
    </xdr:to>
    <xdr:pic>
      <xdr:nvPicPr>
        <xdr:cNvPr id="11299" name="Picture 35" descr="http://www.thecarcover.com/products/oxgord/car_suspension/271951/271951_01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0" y="22721455"/>
          <a:ext cx="589039" cy="5888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606136</xdr:colOff>
      <xdr:row>41</xdr:row>
      <xdr:rowOff>606250</xdr:rowOff>
    </xdr:to>
    <xdr:pic>
      <xdr:nvPicPr>
        <xdr:cNvPr id="11300" name="Picture 36" descr="http://www.thecarcover.com/products/oxgord/car_suspension/271952/271952_01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0" y="23344909"/>
          <a:ext cx="606136" cy="606250"/>
        </a:xfrm>
        <a:prstGeom prst="rect">
          <a:avLst/>
        </a:prstGeom>
        <a:noFill/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0</xdr:row>
      <xdr:rowOff>57150</xdr:rowOff>
    </xdr:from>
    <xdr:to>
      <xdr:col>0</xdr:col>
      <xdr:colOff>1104900</xdr:colOff>
      <xdr:row>1</xdr:row>
      <xdr:rowOff>363128</xdr:rowOff>
    </xdr:to>
    <xdr:pic>
      <xdr:nvPicPr>
        <xdr:cNvPr id="21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95275" y="57150"/>
          <a:ext cx="809625" cy="8012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1200150</xdr:colOff>
      <xdr:row>7</xdr:row>
      <xdr:rowOff>27886</xdr:rowOff>
    </xdr:to>
    <xdr:pic>
      <xdr:nvPicPr>
        <xdr:cNvPr id="22" name="Picture 21" descr="lf_zn_01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647825"/>
          <a:ext cx="1200150" cy="9613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1181099</xdr:colOff>
      <xdr:row>8</xdr:row>
      <xdr:rowOff>175</xdr:rowOff>
    </xdr:to>
    <xdr:pic>
      <xdr:nvPicPr>
        <xdr:cNvPr id="24" name="Picture 23" descr="lf_zn_02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524125"/>
          <a:ext cx="1181099" cy="952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1152525</xdr:colOff>
      <xdr:row>9</xdr:row>
      <xdr:rowOff>0</xdr:rowOff>
    </xdr:to>
    <xdr:pic>
      <xdr:nvPicPr>
        <xdr:cNvPr id="25" name="Picture 24" descr="lf_zn_03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495675"/>
          <a:ext cx="1152525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1181100</xdr:colOff>
      <xdr:row>9</xdr:row>
      <xdr:rowOff>944015</xdr:rowOff>
    </xdr:to>
    <xdr:pic>
      <xdr:nvPicPr>
        <xdr:cNvPr id="26" name="Picture 25" descr="lf_zn_04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4467225"/>
          <a:ext cx="1181100" cy="9440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1200149</xdr:colOff>
      <xdr:row>11</xdr:row>
      <xdr:rowOff>175</xdr:rowOff>
    </xdr:to>
    <xdr:pic>
      <xdr:nvPicPr>
        <xdr:cNvPr id="27" name="Picture 26" descr="lf_zn_05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438775"/>
          <a:ext cx="1200149" cy="952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1219199</xdr:colOff>
      <xdr:row>12</xdr:row>
      <xdr:rowOff>1244</xdr:rowOff>
    </xdr:to>
    <xdr:pic>
      <xdr:nvPicPr>
        <xdr:cNvPr id="28" name="Picture 27" descr="lf_zn_06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410325"/>
          <a:ext cx="1219199" cy="9537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1171575</xdr:colOff>
      <xdr:row>13</xdr:row>
      <xdr:rowOff>10346</xdr:rowOff>
    </xdr:to>
    <xdr:pic>
      <xdr:nvPicPr>
        <xdr:cNvPr id="29" name="Picture 28" descr="lf_zn_07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7381875"/>
          <a:ext cx="1171575" cy="9628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1219200</xdr:colOff>
      <xdr:row>13</xdr:row>
      <xdr:rowOff>945497</xdr:rowOff>
    </xdr:to>
    <xdr:pic>
      <xdr:nvPicPr>
        <xdr:cNvPr id="30" name="Picture 29" descr="lf_zn_08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8353425"/>
          <a:ext cx="1219200" cy="9454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1266825</xdr:colOff>
      <xdr:row>14</xdr:row>
      <xdr:rowOff>945497</xdr:rowOff>
    </xdr:to>
    <xdr:pic>
      <xdr:nvPicPr>
        <xdr:cNvPr id="31" name="Picture 30" descr="lf_zn_09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9324975"/>
          <a:ext cx="1266825" cy="9454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1304924</xdr:colOff>
      <xdr:row>16</xdr:row>
      <xdr:rowOff>1672</xdr:rowOff>
    </xdr:to>
    <xdr:pic>
      <xdr:nvPicPr>
        <xdr:cNvPr id="32" name="Picture 31" descr="lf_zn_10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0296525"/>
          <a:ext cx="1304924" cy="9541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1276350</xdr:colOff>
      <xdr:row>16</xdr:row>
      <xdr:rowOff>936823</xdr:rowOff>
    </xdr:to>
    <xdr:pic>
      <xdr:nvPicPr>
        <xdr:cNvPr id="33" name="Picture 11" descr="lf_zn_11.jpg (1000×64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1268075"/>
          <a:ext cx="1276350" cy="93682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114299</xdr:colOff>
      <xdr:row>17</xdr:row>
      <xdr:rowOff>9525</xdr:rowOff>
    </xdr:from>
    <xdr:to>
      <xdr:col>0</xdr:col>
      <xdr:colOff>1343024</xdr:colOff>
      <xdr:row>17</xdr:row>
      <xdr:rowOff>962025</xdr:rowOff>
    </xdr:to>
    <xdr:pic>
      <xdr:nvPicPr>
        <xdr:cNvPr id="14337" name="img209757259" descr="http://www.thecarcover.com/products/oxgord/license-plate-frames/lf_zn_12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114299" y="12144375"/>
          <a:ext cx="1228725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85724</xdr:rowOff>
    </xdr:from>
    <xdr:to>
      <xdr:col>0</xdr:col>
      <xdr:colOff>1285875</xdr:colOff>
      <xdr:row>18</xdr:row>
      <xdr:rowOff>952499</xdr:rowOff>
    </xdr:to>
    <xdr:pic>
      <xdr:nvPicPr>
        <xdr:cNvPr id="14338" name="img256356425" descr="http://www.thecarcover.com/products/oxgord/license-plate-frames/lf_zn_13_01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3201649"/>
          <a:ext cx="1285875" cy="866775"/>
        </a:xfrm>
        <a:prstGeom prst="rect">
          <a:avLst/>
        </a:prstGeom>
        <a:noFill/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304800</xdr:colOff>
      <xdr:row>0</xdr:row>
      <xdr:rowOff>57150</xdr:rowOff>
    </xdr:from>
    <xdr:to>
      <xdr:col>0</xdr:col>
      <xdr:colOff>1028700</xdr:colOff>
      <xdr:row>1</xdr:row>
      <xdr:rowOff>363128</xdr:rowOff>
    </xdr:to>
    <xdr:pic>
      <xdr:nvPicPr>
        <xdr:cNvPr id="23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04800" y="57150"/>
          <a:ext cx="723900" cy="8012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76200</xdr:rowOff>
    </xdr:from>
    <xdr:to>
      <xdr:col>1</xdr:col>
      <xdr:colOff>0</xdr:colOff>
      <xdr:row>6</xdr:row>
      <xdr:rowOff>780837</xdr:rowOff>
    </xdr:to>
    <xdr:pic>
      <xdr:nvPicPr>
        <xdr:cNvPr id="18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628775"/>
          <a:ext cx="1285875" cy="7046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57150</xdr:rowOff>
    </xdr:from>
    <xdr:to>
      <xdr:col>1</xdr:col>
      <xdr:colOff>9526</xdr:colOff>
      <xdr:row>7</xdr:row>
      <xdr:rowOff>863302</xdr:rowOff>
    </xdr:to>
    <xdr:pic>
      <xdr:nvPicPr>
        <xdr:cNvPr id="19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581275"/>
          <a:ext cx="1295401" cy="8061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38100</xdr:rowOff>
    </xdr:from>
    <xdr:to>
      <xdr:col>1</xdr:col>
      <xdr:colOff>57150</xdr:colOff>
      <xdr:row>8</xdr:row>
      <xdr:rowOff>819150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533775"/>
          <a:ext cx="1343025" cy="7810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38100</xdr:rowOff>
    </xdr:from>
    <xdr:to>
      <xdr:col>1</xdr:col>
      <xdr:colOff>95250</xdr:colOff>
      <xdr:row>9</xdr:row>
      <xdr:rowOff>857250</xdr:rowOff>
    </xdr:to>
    <xdr:pic>
      <xdr:nvPicPr>
        <xdr:cNvPr id="2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4505325"/>
          <a:ext cx="1381125" cy="819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19050</xdr:rowOff>
    </xdr:from>
    <xdr:to>
      <xdr:col>1</xdr:col>
      <xdr:colOff>161925</xdr:colOff>
      <xdr:row>10</xdr:row>
      <xdr:rowOff>829113</xdr:rowOff>
    </xdr:to>
    <xdr:pic>
      <xdr:nvPicPr>
        <xdr:cNvPr id="30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457825"/>
          <a:ext cx="1447800" cy="8100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209550</xdr:colOff>
      <xdr:row>11</xdr:row>
      <xdr:rowOff>876690</xdr:rowOff>
    </xdr:to>
    <xdr:pic>
      <xdr:nvPicPr>
        <xdr:cNvPr id="31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410325"/>
          <a:ext cx="1495425" cy="8766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180975</xdr:colOff>
      <xdr:row>12</xdr:row>
      <xdr:rowOff>857250</xdr:rowOff>
    </xdr:to>
    <xdr:pic>
      <xdr:nvPicPr>
        <xdr:cNvPr id="32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7381875"/>
          <a:ext cx="1466850" cy="857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85725</xdr:colOff>
      <xdr:row>13</xdr:row>
      <xdr:rowOff>838200</xdr:rowOff>
    </xdr:to>
    <xdr:pic>
      <xdr:nvPicPr>
        <xdr:cNvPr id="33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8353425"/>
          <a:ext cx="1371600" cy="838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19050</xdr:rowOff>
    </xdr:from>
    <xdr:to>
      <xdr:col>0</xdr:col>
      <xdr:colOff>1019176</xdr:colOff>
      <xdr:row>16</xdr:row>
      <xdr:rowOff>947260</xdr:rowOff>
    </xdr:to>
    <xdr:pic>
      <xdr:nvPicPr>
        <xdr:cNvPr id="34" name="Picture 1" descr="http://www.thecarcover.com/products/oxgord/license-plate-frames/plastic/leopard/lfpl_l1_bg_04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9705975"/>
          <a:ext cx="1019176" cy="9282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971549</xdr:colOff>
      <xdr:row>18</xdr:row>
      <xdr:rowOff>4260</xdr:rowOff>
    </xdr:to>
    <xdr:pic>
      <xdr:nvPicPr>
        <xdr:cNvPr id="35" name="Picture 2" descr="http://www.thecarcover.com/products/oxgord/license-plate-frames/plastic/leopard/lfpl_l1_gy_04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0591800"/>
          <a:ext cx="971549" cy="9758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923924</xdr:colOff>
      <xdr:row>19</xdr:row>
      <xdr:rowOff>4260</xdr:rowOff>
    </xdr:to>
    <xdr:pic>
      <xdr:nvPicPr>
        <xdr:cNvPr id="36" name="Picture 3" descr="http://www.thecarcover.com/products/oxgord/license-plate-frames/plastic/leopard/lfpl_l1_pk_04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1563350"/>
          <a:ext cx="923924" cy="9758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942974</xdr:colOff>
      <xdr:row>20</xdr:row>
      <xdr:rowOff>4260</xdr:rowOff>
    </xdr:to>
    <xdr:pic>
      <xdr:nvPicPr>
        <xdr:cNvPr id="37" name="Picture 4" descr="http://www.thecarcover.com/products/oxgord/license-plate-frames/plastic/leopard/lfpl_l1_pp_04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2534900"/>
          <a:ext cx="942974" cy="9758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1000124</xdr:colOff>
      <xdr:row>21</xdr:row>
      <xdr:rowOff>4260</xdr:rowOff>
    </xdr:to>
    <xdr:pic>
      <xdr:nvPicPr>
        <xdr:cNvPr id="38" name="Picture 5" descr="http://www.thecarcover.com/products/oxgord/license-plate-frames/plastic/leopard/lfpl_l1_rd_04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3506450"/>
          <a:ext cx="1000124" cy="9758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19050</xdr:rowOff>
    </xdr:from>
    <xdr:to>
      <xdr:col>0</xdr:col>
      <xdr:colOff>1066799</xdr:colOff>
      <xdr:row>24</xdr:row>
      <xdr:rowOff>19050</xdr:rowOff>
    </xdr:to>
    <xdr:pic>
      <xdr:nvPicPr>
        <xdr:cNvPr id="39" name="Picture 1" descr="http://www.thecarcover.com/products/amazon/licence-plate-frames/plastic/1pc/lf_pl_bk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4935200"/>
          <a:ext cx="1066799" cy="9715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1057274</xdr:colOff>
      <xdr:row>25</xdr:row>
      <xdr:rowOff>2730</xdr:rowOff>
    </xdr:to>
    <xdr:pic>
      <xdr:nvPicPr>
        <xdr:cNvPr id="40" name="Picture 2" descr="http://www.thecarcover.com/products/amazon/licence-plate-frames/plastic/1pc/lf_pl_ch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15744825"/>
          <a:ext cx="1057274" cy="974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1</xdr:rowOff>
    </xdr:from>
    <xdr:to>
      <xdr:col>0</xdr:col>
      <xdr:colOff>1276350</xdr:colOff>
      <xdr:row>29</xdr:row>
      <xdr:rowOff>190350</xdr:rowOff>
    </xdr:to>
    <xdr:pic>
      <xdr:nvPicPr>
        <xdr:cNvPr id="11265" name="Picture 1" descr="http://www.thecarcover.com/products/oxgord/license-plate-frames/plastic/1pc/lf_pl_s2_cn_01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17183101"/>
          <a:ext cx="1276350" cy="1295249"/>
        </a:xfrm>
        <a:prstGeom prst="rect">
          <a:avLst/>
        </a:prstGeom>
        <a:noFill/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24492</xdr:colOff>
      <xdr:row>0</xdr:row>
      <xdr:rowOff>47625</xdr:rowOff>
    </xdr:from>
    <xdr:to>
      <xdr:col>0</xdr:col>
      <xdr:colOff>800100</xdr:colOff>
      <xdr:row>1</xdr:row>
      <xdr:rowOff>344521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4492" y="47625"/>
          <a:ext cx="775608" cy="60169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28575</xdr:rowOff>
    </xdr:from>
    <xdr:to>
      <xdr:col>0</xdr:col>
      <xdr:colOff>614086</xdr:colOff>
      <xdr:row>6</xdr:row>
      <xdr:rowOff>625930</xdr:rowOff>
    </xdr:to>
    <xdr:pic>
      <xdr:nvPicPr>
        <xdr:cNvPr id="15" name="Picture 1" descr="http://www.thecarcover.com/products/oxgord/misc/g2_paint/g2_bk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276350"/>
          <a:ext cx="614086" cy="5973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609312</xdr:colOff>
      <xdr:row>7</xdr:row>
      <xdr:rowOff>609600</xdr:rowOff>
    </xdr:to>
    <xdr:pic>
      <xdr:nvPicPr>
        <xdr:cNvPr id="16" name="Picture 2" descr="http://www.thecarcover.com/products/oxgord/misc/g2_paint/g2_bl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876425"/>
          <a:ext cx="609312" cy="6096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561498</xdr:colOff>
      <xdr:row>9</xdr:row>
      <xdr:rowOff>561974</xdr:rowOff>
    </xdr:to>
    <xdr:pic>
      <xdr:nvPicPr>
        <xdr:cNvPr id="18" name="Picture 3" descr="http://www.thecarcover.com/products/oxgord/misc/g2_paint/g2_gl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133725"/>
          <a:ext cx="561498" cy="5619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600074</xdr:colOff>
      <xdr:row>10</xdr:row>
      <xdr:rowOff>600695</xdr:rowOff>
    </xdr:to>
    <xdr:pic>
      <xdr:nvPicPr>
        <xdr:cNvPr id="19" name="Picture 4" descr="http://www.thecarcover.com/products/oxgord/misc/g2_paint/g2_gn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762375"/>
          <a:ext cx="600074" cy="6006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619124</xdr:colOff>
      <xdr:row>12</xdr:row>
      <xdr:rowOff>619999</xdr:rowOff>
    </xdr:to>
    <xdr:pic>
      <xdr:nvPicPr>
        <xdr:cNvPr id="20" name="Picture 6" descr="http://www.thecarcover.com/products/oxgord/misc/g2_paint/g2_pk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019675"/>
          <a:ext cx="619124" cy="6199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590550</xdr:colOff>
      <xdr:row>13</xdr:row>
      <xdr:rowOff>589938</xdr:rowOff>
    </xdr:to>
    <xdr:pic>
      <xdr:nvPicPr>
        <xdr:cNvPr id="21" name="Picture 7" descr="http://www.thecarcover.com/products/oxgord/misc/g2_paint/g2_pp_01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5648325"/>
          <a:ext cx="590550" cy="5899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588818</xdr:colOff>
      <xdr:row>14</xdr:row>
      <xdr:rowOff>588541</xdr:rowOff>
    </xdr:to>
    <xdr:pic>
      <xdr:nvPicPr>
        <xdr:cNvPr id="22" name="Picture 8" descr="http://www.thecarcover.com/products/oxgord/misc/g2_paint/g2_rd_0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6276975"/>
          <a:ext cx="588818" cy="5885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588818</xdr:colOff>
      <xdr:row>15</xdr:row>
      <xdr:rowOff>588873</xdr:rowOff>
    </xdr:to>
    <xdr:pic>
      <xdr:nvPicPr>
        <xdr:cNvPr id="23" name="Picture 9" descr="http://www.thecarcover.com/products/oxgord/misc/g2_paint/g2_sl_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6905625"/>
          <a:ext cx="588818" cy="58887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588818</xdr:colOff>
      <xdr:row>17</xdr:row>
      <xdr:rowOff>589538</xdr:rowOff>
    </xdr:to>
    <xdr:pic>
      <xdr:nvPicPr>
        <xdr:cNvPr id="24" name="Picture 10" descr="http://www.thecarcover.com/products/oxgord/misc/g2_paint/g2_wh_01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8162925"/>
          <a:ext cx="588818" cy="5895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571500</xdr:colOff>
      <xdr:row>19</xdr:row>
      <xdr:rowOff>572844</xdr:rowOff>
    </xdr:to>
    <xdr:pic>
      <xdr:nvPicPr>
        <xdr:cNvPr id="25" name="Picture 11" descr="http://www.thecarcover.com/products/oxgord/misc/g2_paint/g2_yw_01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9420225"/>
          <a:ext cx="571500" cy="5728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573713</xdr:colOff>
      <xdr:row>11</xdr:row>
      <xdr:rowOff>571500</xdr:rowOff>
    </xdr:to>
    <xdr:pic>
      <xdr:nvPicPr>
        <xdr:cNvPr id="26" name="Picture 12" descr="http://www.thecarcover.com/products/oxgord/misc/g2_paint/g2_og_01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4391025"/>
          <a:ext cx="573713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588818</xdr:colOff>
      <xdr:row>16</xdr:row>
      <xdr:rowOff>588873</xdr:rowOff>
    </xdr:to>
    <xdr:pic>
      <xdr:nvPicPr>
        <xdr:cNvPr id="27" name="Picture 9" descr="http://www.thecarcover.com/products/oxgord/misc/g2_paint/g2_sl_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7534275"/>
          <a:ext cx="588818" cy="58887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588818</xdr:colOff>
      <xdr:row>8</xdr:row>
      <xdr:rowOff>588541</xdr:rowOff>
    </xdr:to>
    <xdr:pic>
      <xdr:nvPicPr>
        <xdr:cNvPr id="28" name="Picture 8" descr="http://www.thecarcover.com/products/oxgord/misc/g2_paint/g2_rd_0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2505075"/>
          <a:ext cx="588818" cy="5885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18</xdr:row>
      <xdr:rowOff>0</xdr:rowOff>
    </xdr:from>
    <xdr:to>
      <xdr:col>0</xdr:col>
      <xdr:colOff>598715</xdr:colOff>
      <xdr:row>18</xdr:row>
      <xdr:rowOff>596953</xdr:rowOff>
    </xdr:to>
    <xdr:pic>
      <xdr:nvPicPr>
        <xdr:cNvPr id="15373" name="Picture 13" descr="http://www.thecarcover.com/products/oxgord/misc/g2_paint/g2_wind_veil_blue_0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1" y="8763000"/>
          <a:ext cx="598714" cy="596953"/>
        </a:xfrm>
        <a:prstGeom prst="rect">
          <a:avLst/>
        </a:prstGeom>
        <a:noFill/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81642</xdr:colOff>
      <xdr:row>0</xdr:row>
      <xdr:rowOff>28575</xdr:rowOff>
    </xdr:from>
    <xdr:to>
      <xdr:col>0</xdr:col>
      <xdr:colOff>830604</xdr:colOff>
      <xdr:row>2</xdr:row>
      <xdr:rowOff>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1642" y="28575"/>
          <a:ext cx="748962" cy="5810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19050</xdr:rowOff>
    </xdr:from>
    <xdr:to>
      <xdr:col>1</xdr:col>
      <xdr:colOff>0</xdr:colOff>
      <xdr:row>6</xdr:row>
      <xdr:rowOff>7887</xdr:rowOff>
    </xdr:to>
    <xdr:pic>
      <xdr:nvPicPr>
        <xdr:cNvPr id="16385" name="Picture 1" descr="http://www.thecarcover.com/products/oxgord/misc/engine-paint/ep_blac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181100"/>
          <a:ext cx="933450" cy="6174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900545</xdr:colOff>
      <xdr:row>6</xdr:row>
      <xdr:rowOff>594724</xdr:rowOff>
    </xdr:to>
    <xdr:pic>
      <xdr:nvPicPr>
        <xdr:cNvPr id="16386" name="Picture 2" descr="http://www.thecarcover.com/products/oxgord/misc/engine-paint/ep_blue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783773"/>
          <a:ext cx="900545" cy="5947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0</xdr:colOff>
      <xdr:row>9</xdr:row>
      <xdr:rowOff>617599</xdr:rowOff>
    </xdr:to>
    <xdr:pic>
      <xdr:nvPicPr>
        <xdr:cNvPr id="16387" name="Picture 3" descr="http://www.thecarcover.com/products/oxgord/misc/engine-paint/ep_gold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654136"/>
          <a:ext cx="935182" cy="6175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917864</xdr:colOff>
      <xdr:row>10</xdr:row>
      <xdr:rowOff>606162</xdr:rowOff>
    </xdr:to>
    <xdr:pic>
      <xdr:nvPicPr>
        <xdr:cNvPr id="16388" name="Picture 4" descr="http://www.thecarcover.com/products/oxgord/misc/engine-paint/ep_green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4277591"/>
          <a:ext cx="917864" cy="6061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917864</xdr:colOff>
      <xdr:row>12</xdr:row>
      <xdr:rowOff>606162</xdr:rowOff>
    </xdr:to>
    <xdr:pic>
      <xdr:nvPicPr>
        <xdr:cNvPr id="16389" name="Picture 5" descr="http://www.thecarcover.com/products/oxgord/misc/engine-paint/ep_orange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524500"/>
          <a:ext cx="917864" cy="6061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900545</xdr:colOff>
      <xdr:row>13</xdr:row>
      <xdr:rowOff>594724</xdr:rowOff>
    </xdr:to>
    <xdr:pic>
      <xdr:nvPicPr>
        <xdr:cNvPr id="16390" name="Picture 6" descr="http://www.thecarcover.com/products/oxgord/misc/engine-paint/ep_pink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147955"/>
          <a:ext cx="900545" cy="5947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917864</xdr:colOff>
      <xdr:row>14</xdr:row>
      <xdr:rowOff>606662</xdr:rowOff>
    </xdr:to>
    <xdr:pic>
      <xdr:nvPicPr>
        <xdr:cNvPr id="16391" name="Picture 7" descr="http://www.thecarcover.com/products/oxgord/misc/engine-paint/ep_purple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6771409"/>
          <a:ext cx="917864" cy="6066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917864</xdr:colOff>
      <xdr:row>15</xdr:row>
      <xdr:rowOff>607161</xdr:rowOff>
    </xdr:to>
    <xdr:pic>
      <xdr:nvPicPr>
        <xdr:cNvPr id="16392" name="Picture 8" descr="http://www.thecarcover.com/products/oxgord/misc/engine-paint/ep_red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7394864"/>
          <a:ext cx="917864" cy="6071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1</xdr:rowOff>
    </xdr:from>
    <xdr:to>
      <xdr:col>0</xdr:col>
      <xdr:colOff>917864</xdr:colOff>
      <xdr:row>20</xdr:row>
      <xdr:rowOff>609661</xdr:rowOff>
    </xdr:to>
    <xdr:pic>
      <xdr:nvPicPr>
        <xdr:cNvPr id="16393" name="Picture 9" descr="http://www.thecarcover.com/products/oxgord/misc/engine-paint/ep_white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0512137"/>
          <a:ext cx="917864" cy="609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917864</xdr:colOff>
      <xdr:row>22</xdr:row>
      <xdr:rowOff>610660</xdr:rowOff>
    </xdr:to>
    <xdr:pic>
      <xdr:nvPicPr>
        <xdr:cNvPr id="16394" name="Picture 10" descr="http://www.thecarcover.com/products/oxgord/misc/engine-paint/ep_yellow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1759045"/>
          <a:ext cx="917864" cy="610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917864</xdr:colOff>
      <xdr:row>7</xdr:row>
      <xdr:rowOff>607161</xdr:rowOff>
    </xdr:to>
    <xdr:pic>
      <xdr:nvPicPr>
        <xdr:cNvPr id="13" name="Picture 8" descr="http://www.thecarcover.com/products/oxgord/misc/engine-paint/ep_red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2407227"/>
          <a:ext cx="917864" cy="6071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917864</xdr:colOff>
      <xdr:row>8</xdr:row>
      <xdr:rowOff>606162</xdr:rowOff>
    </xdr:to>
    <xdr:pic>
      <xdr:nvPicPr>
        <xdr:cNvPr id="14" name="Picture 5" descr="http://www.thecarcover.com/products/oxgord/misc/engine-paint/ep_orange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3030682"/>
          <a:ext cx="917864" cy="6061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917864</xdr:colOff>
      <xdr:row>18</xdr:row>
      <xdr:rowOff>609660</xdr:rowOff>
    </xdr:to>
    <xdr:pic>
      <xdr:nvPicPr>
        <xdr:cNvPr id="15" name="Picture 9" descr="http://www.thecarcover.com/products/oxgord/misc/engine-paint/ep_white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9265227"/>
          <a:ext cx="917864" cy="609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917864</xdr:colOff>
      <xdr:row>16</xdr:row>
      <xdr:rowOff>609660</xdr:rowOff>
    </xdr:to>
    <xdr:pic>
      <xdr:nvPicPr>
        <xdr:cNvPr id="16" name="Picture 9" descr="http://www.thecarcover.com/products/oxgord/misc/engine-paint/ep_white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8018318"/>
          <a:ext cx="917864" cy="609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900545</xdr:colOff>
      <xdr:row>21</xdr:row>
      <xdr:rowOff>594724</xdr:rowOff>
    </xdr:to>
    <xdr:pic>
      <xdr:nvPicPr>
        <xdr:cNvPr id="17" name="Picture 2" descr="http://www.thecarcover.com/products/oxgord/misc/engine-paint/ep_blue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1135591"/>
          <a:ext cx="900545" cy="5947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917864</xdr:colOff>
      <xdr:row>11</xdr:row>
      <xdr:rowOff>606162</xdr:rowOff>
    </xdr:to>
    <xdr:pic>
      <xdr:nvPicPr>
        <xdr:cNvPr id="18" name="Picture 4" descr="http://www.thecarcover.com/products/oxgord/misc/engine-paint/ep_green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4933950"/>
          <a:ext cx="917864" cy="6061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917864</xdr:colOff>
      <xdr:row>17</xdr:row>
      <xdr:rowOff>607161</xdr:rowOff>
    </xdr:to>
    <xdr:pic>
      <xdr:nvPicPr>
        <xdr:cNvPr id="19" name="Picture 8" descr="http://www.thecarcover.com/products/oxgord/misc/engine-paint/ep_red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8705850"/>
          <a:ext cx="917864" cy="6071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900545</xdr:colOff>
      <xdr:row>19</xdr:row>
      <xdr:rowOff>594724</xdr:rowOff>
    </xdr:to>
    <xdr:pic>
      <xdr:nvPicPr>
        <xdr:cNvPr id="20" name="Picture 2" descr="http://www.thecarcover.com/products/oxgord/misc/engine-paint/ep_blue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9963150"/>
          <a:ext cx="900545" cy="594724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34017</xdr:colOff>
      <xdr:row>0</xdr:row>
      <xdr:rowOff>19051</xdr:rowOff>
    </xdr:from>
    <xdr:to>
      <xdr:col>0</xdr:col>
      <xdr:colOff>959224</xdr:colOff>
      <xdr:row>1</xdr:row>
      <xdr:rowOff>456370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34017" y="19051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1808018</xdr:colOff>
      <xdr:row>8</xdr:row>
      <xdr:rowOff>351797</xdr:rowOff>
    </xdr:to>
    <xdr:pic>
      <xdr:nvPicPr>
        <xdr:cNvPr id="5" name="Picture 1" descr="http://www.thecarcover.com/products/amazon/auto-cover/limo/limo_cover_05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028825"/>
          <a:ext cx="1808018" cy="9137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14</xdr:row>
      <xdr:rowOff>200025</xdr:rowOff>
    </xdr:from>
    <xdr:to>
      <xdr:col>0</xdr:col>
      <xdr:colOff>1805069</xdr:colOff>
      <xdr:row>16</xdr:row>
      <xdr:rowOff>361950</xdr:rowOff>
    </xdr:to>
    <xdr:pic>
      <xdr:nvPicPr>
        <xdr:cNvPr id="6" name="Picture 2" descr="http://www.thecarcover.com/products/oxgord/car_covers/limo/limo_t190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" y="5543550"/>
          <a:ext cx="1805068" cy="914400"/>
        </a:xfrm>
        <a:prstGeom prst="rect">
          <a:avLst/>
        </a:prstGeom>
        <a:noFill/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95249</xdr:colOff>
      <xdr:row>0</xdr:row>
      <xdr:rowOff>38100</xdr:rowOff>
    </xdr:from>
    <xdr:to>
      <xdr:col>0</xdr:col>
      <xdr:colOff>832530</xdr:colOff>
      <xdr:row>1</xdr:row>
      <xdr:rowOff>369570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95249" y="38100"/>
          <a:ext cx="737281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28575</xdr:rowOff>
    </xdr:from>
    <xdr:to>
      <xdr:col>0</xdr:col>
      <xdr:colOff>625928</xdr:colOff>
      <xdr:row>6</xdr:row>
      <xdr:rowOff>652388</xdr:rowOff>
    </xdr:to>
    <xdr:pic>
      <xdr:nvPicPr>
        <xdr:cNvPr id="4" name="Picture 1" descr="http://www.thecarcover.com/products/oxgord/car_accessories/child_car_seat_shade/ccss-01-sc_08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66850"/>
          <a:ext cx="625928" cy="623813"/>
        </a:xfrm>
        <a:prstGeom prst="rect">
          <a:avLst/>
        </a:prstGeom>
        <a:noFill/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0</xdr:row>
      <xdr:rowOff>28575</xdr:rowOff>
    </xdr:from>
    <xdr:to>
      <xdr:col>0</xdr:col>
      <xdr:colOff>790574</xdr:colOff>
      <xdr:row>1</xdr:row>
      <xdr:rowOff>204051</xdr:rowOff>
    </xdr:to>
    <xdr:pic>
      <xdr:nvPicPr>
        <xdr:cNvPr id="3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61925" y="28575"/>
          <a:ext cx="628649" cy="5279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28575</xdr:rowOff>
    </xdr:from>
    <xdr:to>
      <xdr:col>1</xdr:col>
      <xdr:colOff>6477</xdr:colOff>
      <xdr:row>7</xdr:row>
      <xdr:rowOff>55745</xdr:rowOff>
    </xdr:to>
    <xdr:pic>
      <xdr:nvPicPr>
        <xdr:cNvPr id="17" name="Picture 2" descr="http://www.thecarcover.com/products/oxgord/car_accessories/booster_cables/bc_10_25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266825"/>
          <a:ext cx="978027" cy="9891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4835</xdr:colOff>
      <xdr:row>8</xdr:row>
      <xdr:rowOff>31439</xdr:rowOff>
    </xdr:to>
    <xdr:pic>
      <xdr:nvPicPr>
        <xdr:cNvPr id="18" name="Picture 3" descr="http://www.thecarcover.com/products/oxgord/car_accessories/booster_cables/bc_10_16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200275"/>
          <a:ext cx="976385" cy="9934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957008</xdr:colOff>
      <xdr:row>9</xdr:row>
      <xdr:rowOff>6566</xdr:rowOff>
    </xdr:to>
    <xdr:pic>
      <xdr:nvPicPr>
        <xdr:cNvPr id="19" name="Picture 1" descr="http://www.thecarcover.com/products/oxgord/car_accessories/booster_cables/bc_10_12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162300"/>
          <a:ext cx="957008" cy="96859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6477</xdr:colOff>
      <xdr:row>10</xdr:row>
      <xdr:rowOff>28483</xdr:rowOff>
    </xdr:to>
    <xdr:pic>
      <xdr:nvPicPr>
        <xdr:cNvPr id="20" name="Picture 4" descr="http://www.thecarcover.com/products/oxgord/car_accessories/booster_cables/bc_08_25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4124325"/>
          <a:ext cx="978027" cy="9905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6477</xdr:colOff>
      <xdr:row>11</xdr:row>
      <xdr:rowOff>28483</xdr:rowOff>
    </xdr:to>
    <xdr:pic>
      <xdr:nvPicPr>
        <xdr:cNvPr id="21" name="Picture 5" descr="http://www.thecarcover.com/products/oxgord/car_accessories/booster_cables/bc_08_16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086350"/>
          <a:ext cx="978027" cy="9905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6477</xdr:colOff>
      <xdr:row>12</xdr:row>
      <xdr:rowOff>28483</xdr:rowOff>
    </xdr:to>
    <xdr:pic>
      <xdr:nvPicPr>
        <xdr:cNvPr id="22" name="Picture 6" descr="http://www.thecarcover.com/products/oxgord/car_accessories/booster_cables/bc_08_12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048375"/>
          <a:ext cx="978027" cy="9905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6477</xdr:colOff>
      <xdr:row>13</xdr:row>
      <xdr:rowOff>28483</xdr:rowOff>
    </xdr:to>
    <xdr:pic>
      <xdr:nvPicPr>
        <xdr:cNvPr id="23" name="Picture 7" descr="http://www.thecarcover.com/products/oxgord/car_accessories/booster_cables/bc_06_2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7010400"/>
          <a:ext cx="978027" cy="9905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6477</xdr:colOff>
      <xdr:row>14</xdr:row>
      <xdr:rowOff>28483</xdr:rowOff>
    </xdr:to>
    <xdr:pic>
      <xdr:nvPicPr>
        <xdr:cNvPr id="24" name="Picture 8" descr="http://www.thecarcover.com/products/oxgord/car_accessories/booster_cables/bc_06_16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7972425"/>
          <a:ext cx="978027" cy="9905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6477</xdr:colOff>
      <xdr:row>15</xdr:row>
      <xdr:rowOff>28483</xdr:rowOff>
    </xdr:to>
    <xdr:pic>
      <xdr:nvPicPr>
        <xdr:cNvPr id="25" name="Picture 9" descr="http://www.thecarcover.com/products/oxgord/car_accessories/booster_cables/bc_06_12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8934450"/>
          <a:ext cx="978027" cy="9905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6477</xdr:colOff>
      <xdr:row>16</xdr:row>
      <xdr:rowOff>28483</xdr:rowOff>
    </xdr:to>
    <xdr:pic>
      <xdr:nvPicPr>
        <xdr:cNvPr id="26" name="Picture 10" descr="http://www.thecarcover.com/products/oxgord/car_accessories/booster_cables/bc_04_25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9896475"/>
          <a:ext cx="978027" cy="9905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6477</xdr:colOff>
      <xdr:row>17</xdr:row>
      <xdr:rowOff>28483</xdr:rowOff>
    </xdr:to>
    <xdr:pic>
      <xdr:nvPicPr>
        <xdr:cNvPr id="27" name="Picture 11" descr="http://www.thecarcover.com/products/oxgord/car_accessories/booster_cables/bc_04_16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0858500"/>
          <a:ext cx="978027" cy="9905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6477</xdr:colOff>
      <xdr:row>18</xdr:row>
      <xdr:rowOff>28483</xdr:rowOff>
    </xdr:to>
    <xdr:pic>
      <xdr:nvPicPr>
        <xdr:cNvPr id="28" name="Picture 12" descr="http://www.thecarcover.com/products/oxgord/car_accessories/booster_cables/bc_04_12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1820525"/>
          <a:ext cx="978027" cy="990508"/>
        </a:xfrm>
        <a:prstGeom prst="rect">
          <a:avLst/>
        </a:prstGeom>
        <a:noFill/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0</xdr:row>
      <xdr:rowOff>47625</xdr:rowOff>
    </xdr:from>
    <xdr:to>
      <xdr:col>1</xdr:col>
      <xdr:colOff>9524</xdr:colOff>
      <xdr:row>1</xdr:row>
      <xdr:rowOff>310595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6675" y="47625"/>
          <a:ext cx="809624" cy="701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612228</xdr:colOff>
      <xdr:row>8</xdr:row>
      <xdr:rowOff>6785</xdr:rowOff>
    </xdr:to>
    <xdr:pic>
      <xdr:nvPicPr>
        <xdr:cNvPr id="6" name="Picture 5" descr="http://www.thecarcover.com/products/amazon/decals/st01/skt01_a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28750"/>
          <a:ext cx="612228" cy="11307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95250</xdr:colOff>
      <xdr:row>7</xdr:row>
      <xdr:rowOff>542926</xdr:rowOff>
    </xdr:from>
    <xdr:to>
      <xdr:col>0</xdr:col>
      <xdr:colOff>762000</xdr:colOff>
      <xdr:row>8</xdr:row>
      <xdr:rowOff>564562</xdr:rowOff>
    </xdr:to>
    <xdr:pic>
      <xdr:nvPicPr>
        <xdr:cNvPr id="7" name="Picture 6" descr="http://www.thecarcover.com/products/amazon/decals/st02/stk02_a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5250" y="2524126"/>
          <a:ext cx="666750" cy="5931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133349</xdr:rowOff>
    </xdr:from>
    <xdr:to>
      <xdr:col>0</xdr:col>
      <xdr:colOff>834616</xdr:colOff>
      <xdr:row>10</xdr:row>
      <xdr:rowOff>390524</xdr:rowOff>
    </xdr:to>
    <xdr:pic>
      <xdr:nvPicPr>
        <xdr:cNvPr id="8" name="Picture 7" descr="http://www.thecarcover.com/products/amazon/decals/st03/stk03_a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257549"/>
          <a:ext cx="834616" cy="828675"/>
        </a:xfrm>
        <a:prstGeom prst="rect">
          <a:avLst/>
        </a:prstGeom>
        <a:noFill/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19050</xdr:rowOff>
    </xdr:from>
    <xdr:to>
      <xdr:col>0</xdr:col>
      <xdr:colOff>790574</xdr:colOff>
      <xdr:row>1</xdr:row>
      <xdr:rowOff>194526</xdr:rowOff>
    </xdr:to>
    <xdr:pic>
      <xdr:nvPicPr>
        <xdr:cNvPr id="4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6200" y="19050"/>
          <a:ext cx="714374" cy="5279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847725</xdr:colOff>
      <xdr:row>8</xdr:row>
      <xdr:rowOff>120840</xdr:rowOff>
    </xdr:to>
    <xdr:pic>
      <xdr:nvPicPr>
        <xdr:cNvPr id="5" name="Picture 1" descr="http://www.thecarcover.com/products/oxgord/car_accessories/roof_rack_cargo/rc1143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190625"/>
          <a:ext cx="847725" cy="844740"/>
        </a:xfrm>
        <a:prstGeom prst="rect">
          <a:avLst/>
        </a:prstGeom>
        <a:noFill/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28575</xdr:rowOff>
    </xdr:from>
    <xdr:to>
      <xdr:col>0</xdr:col>
      <xdr:colOff>609599</xdr:colOff>
      <xdr:row>1</xdr:row>
      <xdr:rowOff>204051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8575"/>
          <a:ext cx="609599" cy="5279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605518</xdr:colOff>
      <xdr:row>6</xdr:row>
      <xdr:rowOff>628048</xdr:rowOff>
    </xdr:to>
    <xdr:pic>
      <xdr:nvPicPr>
        <xdr:cNvPr id="6" name="Picture 1" descr="http://www.thecarcover.com/products/oxgord/car_accessories/door_trim/dg1_chr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190625"/>
          <a:ext cx="605518" cy="6089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36739</xdr:colOff>
      <xdr:row>8</xdr:row>
      <xdr:rowOff>23860</xdr:rowOff>
    </xdr:to>
    <xdr:pic>
      <xdr:nvPicPr>
        <xdr:cNvPr id="7" name="Picture 2" descr="http://www.thecarcover.com/products/oxgord/car_accessories/door_trim/dg1_cbn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800225"/>
          <a:ext cx="646339" cy="6525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9525</xdr:colOff>
      <xdr:row>8</xdr:row>
      <xdr:rowOff>622899</xdr:rowOff>
    </xdr:to>
    <xdr:pic>
      <xdr:nvPicPr>
        <xdr:cNvPr id="8" name="Picture 3" descr="http://www.thecarcover.com/products/oxgord/car_accessories/door_trim/dg1_blk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428875"/>
          <a:ext cx="619125" cy="622899"/>
        </a:xfrm>
        <a:prstGeom prst="rect">
          <a:avLst/>
        </a:prstGeom>
        <a:noFill/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476250</xdr:colOff>
      <xdr:row>0</xdr:row>
      <xdr:rowOff>47625</xdr:rowOff>
    </xdr:from>
    <xdr:to>
      <xdr:col>0</xdr:col>
      <xdr:colOff>1085849</xdr:colOff>
      <xdr:row>1</xdr:row>
      <xdr:rowOff>223101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76250" y="47625"/>
          <a:ext cx="609599" cy="5279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314325</xdr:rowOff>
    </xdr:from>
    <xdr:to>
      <xdr:col>1</xdr:col>
      <xdr:colOff>28575</xdr:colOff>
      <xdr:row>9</xdr:row>
      <xdr:rowOff>324054</xdr:rowOff>
    </xdr:to>
    <xdr:pic>
      <xdr:nvPicPr>
        <xdr:cNvPr id="4" name="Picture 1" descr="http://www.thecarcover.com/products/oxgord/tint_film/tint_03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85900"/>
          <a:ext cx="1714500" cy="1724229"/>
        </a:xfrm>
        <a:prstGeom prst="rect">
          <a:avLst/>
        </a:prstGeom>
        <a:noFill/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0</xdr:row>
      <xdr:rowOff>38100</xdr:rowOff>
    </xdr:from>
    <xdr:to>
      <xdr:col>0</xdr:col>
      <xdr:colOff>842056</xdr:colOff>
      <xdr:row>1</xdr:row>
      <xdr:rowOff>417195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104775" y="38100"/>
          <a:ext cx="737281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66674</xdr:colOff>
      <xdr:row>6</xdr:row>
      <xdr:rowOff>142875</xdr:rowOff>
    </xdr:from>
    <xdr:to>
      <xdr:col>0</xdr:col>
      <xdr:colOff>971549</xdr:colOff>
      <xdr:row>6</xdr:row>
      <xdr:rowOff>638175</xdr:rowOff>
    </xdr:to>
    <xdr:pic>
      <xdr:nvPicPr>
        <xdr:cNvPr id="4" name="Picture 1" descr="http://www.thecarcover.com/products/oxgord/car_accessories/sunshade/as_911_zb_wh_03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t="17802" b="27745"/>
        <a:stretch>
          <a:fillRect/>
        </a:stretch>
      </xdr:blipFill>
      <xdr:spPr bwMode="auto">
        <a:xfrm>
          <a:off x="66674" y="1524000"/>
          <a:ext cx="904875" cy="495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10</xdr:row>
      <xdr:rowOff>85725</xdr:rowOff>
    </xdr:from>
    <xdr:to>
      <xdr:col>0</xdr:col>
      <xdr:colOff>990600</xdr:colOff>
      <xdr:row>10</xdr:row>
      <xdr:rowOff>1038225</xdr:rowOff>
    </xdr:to>
    <xdr:pic>
      <xdr:nvPicPr>
        <xdr:cNvPr id="20481" name="img302998501" descr="http://www.thecarcover.com/products/oxgord/car_accessories/windshield_cover/wssc/wssc_01_a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8100" y="256222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114300</xdr:colOff>
      <xdr:row>12</xdr:row>
      <xdr:rowOff>200025</xdr:rowOff>
    </xdr:from>
    <xdr:to>
      <xdr:col>0</xdr:col>
      <xdr:colOff>971550</xdr:colOff>
      <xdr:row>12</xdr:row>
      <xdr:rowOff>885825</xdr:rowOff>
    </xdr:to>
    <xdr:pic>
      <xdr:nvPicPr>
        <xdr:cNvPr id="7" name="Picture 6" descr="sock sunshade 2pc b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4300" y="5686425"/>
          <a:ext cx="85725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156256</xdr:colOff>
      <xdr:row>7</xdr:row>
      <xdr:rowOff>49761</xdr:rowOff>
    </xdr:from>
    <xdr:to>
      <xdr:col>0</xdr:col>
      <xdr:colOff>823006</xdr:colOff>
      <xdr:row>7</xdr:row>
      <xdr:rowOff>714375</xdr:rowOff>
    </xdr:to>
    <xdr:pic>
      <xdr:nvPicPr>
        <xdr:cNvPr id="8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56256" y="2202411"/>
          <a:ext cx="666750" cy="6646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127681</xdr:colOff>
      <xdr:row>8</xdr:row>
      <xdr:rowOff>28575</xdr:rowOff>
    </xdr:from>
    <xdr:to>
      <xdr:col>0</xdr:col>
      <xdr:colOff>794431</xdr:colOff>
      <xdr:row>8</xdr:row>
      <xdr:rowOff>693189</xdr:rowOff>
    </xdr:to>
    <xdr:pic>
      <xdr:nvPicPr>
        <xdr:cNvPr id="9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27681" y="2952750"/>
          <a:ext cx="666750" cy="664614"/>
        </a:xfrm>
        <a:prstGeom prst="rect">
          <a:avLst/>
        </a:prstGeom>
        <a:noFill/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19050</xdr:rowOff>
    </xdr:from>
    <xdr:to>
      <xdr:col>0</xdr:col>
      <xdr:colOff>657224</xdr:colOff>
      <xdr:row>1</xdr:row>
      <xdr:rowOff>194526</xdr:rowOff>
    </xdr:to>
    <xdr:pic>
      <xdr:nvPicPr>
        <xdr:cNvPr id="3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525" y="19050"/>
          <a:ext cx="647699" cy="5279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38100</xdr:rowOff>
    </xdr:from>
    <xdr:to>
      <xdr:col>0</xdr:col>
      <xdr:colOff>593178</xdr:colOff>
      <xdr:row>7</xdr:row>
      <xdr:rowOff>12577</xdr:rowOff>
    </xdr:to>
    <xdr:pic>
      <xdr:nvPicPr>
        <xdr:cNvPr id="4" name="Picture 1895" descr="12 VOLT HIGH POWERED VACUUM PORTABLE 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209675"/>
          <a:ext cx="593178" cy="6031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171449</xdr:colOff>
      <xdr:row>0</xdr:row>
      <xdr:rowOff>47625</xdr:rowOff>
    </xdr:from>
    <xdr:to>
      <xdr:col>0</xdr:col>
      <xdr:colOff>885824</xdr:colOff>
      <xdr:row>1</xdr:row>
      <xdr:rowOff>293344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71449" y="47625"/>
          <a:ext cx="714375" cy="7029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57150</xdr:colOff>
      <xdr:row>6</xdr:row>
      <xdr:rowOff>57150</xdr:rowOff>
    </xdr:from>
    <xdr:to>
      <xdr:col>0</xdr:col>
      <xdr:colOff>1147360</xdr:colOff>
      <xdr:row>6</xdr:row>
      <xdr:rowOff>962025</xdr:rowOff>
    </xdr:to>
    <xdr:pic>
      <xdr:nvPicPr>
        <xdr:cNvPr id="5" name="Picture 4" descr="microfiber_packjpg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7150" y="1495425"/>
          <a:ext cx="1090210" cy="90487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180975</xdr:colOff>
      <xdr:row>0</xdr:row>
      <xdr:rowOff>28575</xdr:rowOff>
    </xdr:from>
    <xdr:to>
      <xdr:col>0</xdr:col>
      <xdr:colOff>914400</xdr:colOff>
      <xdr:row>1</xdr:row>
      <xdr:rowOff>373439</xdr:rowOff>
    </xdr:to>
    <xdr:pic>
      <xdr:nvPicPr>
        <xdr:cNvPr id="5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80975" y="28575"/>
          <a:ext cx="733425" cy="7258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19050</xdr:rowOff>
    </xdr:from>
    <xdr:to>
      <xdr:col>0</xdr:col>
      <xdr:colOff>836839</xdr:colOff>
      <xdr:row>10</xdr:row>
      <xdr:rowOff>854898</xdr:rowOff>
    </xdr:to>
    <xdr:pic>
      <xdr:nvPicPr>
        <xdr:cNvPr id="8" name="Picture 1" descr="http://www.thecarcover.com/products/oxgord/petdept/pet-trunk-liner/ptl1312_0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2628900"/>
          <a:ext cx="836839" cy="83584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952500</xdr:colOff>
      <xdr:row>7</xdr:row>
      <xdr:rowOff>952500</xdr:rowOff>
    </xdr:to>
    <xdr:pic>
      <xdr:nvPicPr>
        <xdr:cNvPr id="43009" name="img174411915" descr="http://www.thecarcover.com/products/oxgord/petdept/pet-hammock/ph0844_bk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35267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952500</xdr:colOff>
      <xdr:row>6</xdr:row>
      <xdr:rowOff>952500</xdr:rowOff>
    </xdr:to>
    <xdr:pic>
      <xdr:nvPicPr>
        <xdr:cNvPr id="43010" name="img174411914" descr="http://www.thecarcover.com/products/oxgord/petdept/pet-hammock/ph0843_bk_02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457325"/>
          <a:ext cx="952500" cy="95250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24493</xdr:colOff>
      <xdr:row>0</xdr:row>
      <xdr:rowOff>19051</xdr:rowOff>
    </xdr:from>
    <xdr:to>
      <xdr:col>0</xdr:col>
      <xdr:colOff>949700</xdr:colOff>
      <xdr:row>1</xdr:row>
      <xdr:rowOff>456370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24493" y="19051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6</xdr:row>
      <xdr:rowOff>28575</xdr:rowOff>
    </xdr:from>
    <xdr:to>
      <xdr:col>0</xdr:col>
      <xdr:colOff>1827527</xdr:colOff>
      <xdr:row>8</xdr:row>
      <xdr:rowOff>428625</xdr:rowOff>
    </xdr:to>
    <xdr:pic>
      <xdr:nvPicPr>
        <xdr:cNvPr id="8" name="Picture 7" descr="motocover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" y="1438275"/>
          <a:ext cx="1827526" cy="1514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47625</xdr:rowOff>
    </xdr:from>
    <xdr:to>
      <xdr:col>0</xdr:col>
      <xdr:colOff>1827526</xdr:colOff>
      <xdr:row>15</xdr:row>
      <xdr:rowOff>447675</xdr:rowOff>
    </xdr:to>
    <xdr:pic>
      <xdr:nvPicPr>
        <xdr:cNvPr id="10" name="Picture 9" descr="motocover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4762500"/>
          <a:ext cx="1827526" cy="1514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57150</xdr:rowOff>
    </xdr:from>
    <xdr:to>
      <xdr:col>0</xdr:col>
      <xdr:colOff>1819275</xdr:colOff>
      <xdr:row>22</xdr:row>
      <xdr:rowOff>158022</xdr:rowOff>
    </xdr:to>
    <xdr:pic>
      <xdr:nvPicPr>
        <xdr:cNvPr id="11" name="Picture 10" descr="motocover-940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8077200"/>
          <a:ext cx="1819275" cy="12152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38100</xdr:rowOff>
    </xdr:from>
    <xdr:to>
      <xdr:col>0</xdr:col>
      <xdr:colOff>1827526</xdr:colOff>
      <xdr:row>29</xdr:row>
      <xdr:rowOff>438150</xdr:rowOff>
    </xdr:to>
    <xdr:pic>
      <xdr:nvPicPr>
        <xdr:cNvPr id="12" name="Picture 11" descr="motocover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11363325"/>
          <a:ext cx="1827526" cy="15144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</xdr:row>
      <xdr:rowOff>28575</xdr:rowOff>
    </xdr:from>
    <xdr:to>
      <xdr:col>0</xdr:col>
      <xdr:colOff>1781175</xdr:colOff>
      <xdr:row>38</xdr:row>
      <xdr:rowOff>285865</xdr:rowOff>
    </xdr:to>
    <xdr:pic>
      <xdr:nvPicPr>
        <xdr:cNvPr id="13" name="Picture 1" descr="http://www.thecarcover.com/products/oxgord/covers/moto/t190moto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" y="14658975"/>
          <a:ext cx="1781174" cy="1771765"/>
        </a:xfrm>
        <a:prstGeom prst="rect">
          <a:avLst/>
        </a:prstGeom>
        <a:noFill/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38100</xdr:rowOff>
    </xdr:from>
    <xdr:to>
      <xdr:col>0</xdr:col>
      <xdr:colOff>816033</xdr:colOff>
      <xdr:row>1</xdr:row>
      <xdr:rowOff>388620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76200" y="38100"/>
          <a:ext cx="739833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114300</xdr:colOff>
      <xdr:row>6</xdr:row>
      <xdr:rowOff>28574</xdr:rowOff>
    </xdr:from>
    <xdr:to>
      <xdr:col>0</xdr:col>
      <xdr:colOff>1295400</xdr:colOff>
      <xdr:row>6</xdr:row>
      <xdr:rowOff>1230525</xdr:rowOff>
    </xdr:to>
    <xdr:pic>
      <xdr:nvPicPr>
        <xdr:cNvPr id="13" name="Picture 1" descr="pt_rb_bl_04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14300" y="1495424"/>
          <a:ext cx="1181100" cy="12019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1181100</xdr:colOff>
      <xdr:row>7</xdr:row>
      <xdr:rowOff>1200364</xdr:rowOff>
    </xdr:to>
    <xdr:pic>
      <xdr:nvPicPr>
        <xdr:cNvPr id="14" name="Picture 2" descr="pt_rb_rd_02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705100"/>
          <a:ext cx="1181100" cy="12003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1200150</xdr:colOff>
      <xdr:row>8</xdr:row>
      <xdr:rowOff>1212848</xdr:rowOff>
    </xdr:to>
    <xdr:pic>
      <xdr:nvPicPr>
        <xdr:cNvPr id="15" name="Picture 3" descr="pt_rb_pk_01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943350"/>
          <a:ext cx="1200150" cy="121284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1257300</xdr:colOff>
      <xdr:row>10</xdr:row>
      <xdr:rowOff>20661</xdr:rowOff>
    </xdr:to>
    <xdr:pic>
      <xdr:nvPicPr>
        <xdr:cNvPr id="16" name="Picture 4" descr="pt_rb_bk_03.jpg (1000×100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5181600"/>
          <a:ext cx="1257300" cy="1258911"/>
        </a:xfrm>
        <a:prstGeom prst="rect">
          <a:avLst/>
        </a:prstGeom>
        <a:noFill/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0</xdr:row>
      <xdr:rowOff>0</xdr:rowOff>
    </xdr:from>
    <xdr:to>
      <xdr:col>0</xdr:col>
      <xdr:colOff>1295400</xdr:colOff>
      <xdr:row>1</xdr:row>
      <xdr:rowOff>323850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81000" y="0"/>
          <a:ext cx="914400" cy="723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120650</xdr:colOff>
      <xdr:row>6</xdr:row>
      <xdr:rowOff>85725</xdr:rowOff>
    </xdr:from>
    <xdr:to>
      <xdr:col>0</xdr:col>
      <xdr:colOff>1452533</xdr:colOff>
      <xdr:row>6</xdr:row>
      <xdr:rowOff>714374</xdr:rowOff>
    </xdr:to>
    <xdr:pic>
      <xdr:nvPicPr>
        <xdr:cNvPr id="3" name="Picture 2" descr="launcher_01_gn_sm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20650" y="1409700"/>
          <a:ext cx="1331883" cy="62864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7</xdr:row>
      <xdr:rowOff>28575</xdr:rowOff>
    </xdr:from>
    <xdr:to>
      <xdr:col>0</xdr:col>
      <xdr:colOff>1504950</xdr:colOff>
      <xdr:row>7</xdr:row>
      <xdr:rowOff>733425</xdr:rowOff>
    </xdr:to>
    <xdr:pic>
      <xdr:nvPicPr>
        <xdr:cNvPr id="12290" name="rImages_ctl01_imgPic" descr="http://www.thecarcover.com/products/oxgord/petdept/ball-launcher/ptbl01_mm_bl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5250" y="2152650"/>
          <a:ext cx="1409700" cy="7048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76200</xdr:colOff>
      <xdr:row>8</xdr:row>
      <xdr:rowOff>9525</xdr:rowOff>
    </xdr:from>
    <xdr:to>
      <xdr:col>0</xdr:col>
      <xdr:colOff>1485900</xdr:colOff>
      <xdr:row>8</xdr:row>
      <xdr:rowOff>714375</xdr:rowOff>
    </xdr:to>
    <xdr:pic>
      <xdr:nvPicPr>
        <xdr:cNvPr id="6" name="rImages_ctl01_imgPic" descr="http://www.thecarcover.com/products/oxgord/petdept/ball-launcher/ptbl01_mm_bl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6200" y="2933700"/>
          <a:ext cx="1409700" cy="704850"/>
        </a:xfrm>
        <a:prstGeom prst="rect">
          <a:avLst/>
        </a:prstGeom>
        <a:noFill/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390526</xdr:colOff>
      <xdr:row>0</xdr:row>
      <xdr:rowOff>47625</xdr:rowOff>
    </xdr:from>
    <xdr:to>
      <xdr:col>0</xdr:col>
      <xdr:colOff>1112342</xdr:colOff>
      <xdr:row>1</xdr:row>
      <xdr:rowOff>381000</xdr:rowOff>
    </xdr:to>
    <xdr:pic>
      <xdr:nvPicPr>
        <xdr:cNvPr id="4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90526" y="47625"/>
          <a:ext cx="721816" cy="7143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47625</xdr:rowOff>
    </xdr:from>
    <xdr:to>
      <xdr:col>0</xdr:col>
      <xdr:colOff>1454178</xdr:colOff>
      <xdr:row>12</xdr:row>
      <xdr:rowOff>31297</xdr:rowOff>
    </xdr:to>
    <xdr:pic>
      <xdr:nvPicPr>
        <xdr:cNvPr id="5" name="Picture 1" descr="http://www.thecarcover.com/products/oxgord/petdept/pet-bed/ptbr_br_02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504950"/>
          <a:ext cx="1454178" cy="14695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1333500</xdr:colOff>
      <xdr:row>15</xdr:row>
      <xdr:rowOff>177903</xdr:rowOff>
    </xdr:to>
    <xdr:pic>
      <xdr:nvPicPr>
        <xdr:cNvPr id="6" name="Picture 2" descr="http://www.thecarcover.com/products/oxgord/petdept/pet-bed/pt_bd_bk_03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3305175"/>
          <a:ext cx="1333500" cy="5684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171449</xdr:colOff>
      <xdr:row>17</xdr:row>
      <xdr:rowOff>47625</xdr:rowOff>
    </xdr:from>
    <xdr:to>
      <xdr:col>0</xdr:col>
      <xdr:colOff>1285874</xdr:colOff>
      <xdr:row>19</xdr:row>
      <xdr:rowOff>314763</xdr:rowOff>
    </xdr:to>
    <xdr:pic>
      <xdr:nvPicPr>
        <xdr:cNvPr id="8" name="Picture 7" descr="newspaper_pet_bed_01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1449" y="4257675"/>
          <a:ext cx="1114425" cy="933888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21</xdr:row>
      <xdr:rowOff>9525</xdr:rowOff>
    </xdr:from>
    <xdr:to>
      <xdr:col>0</xdr:col>
      <xdr:colOff>1209675</xdr:colOff>
      <xdr:row>21</xdr:row>
      <xdr:rowOff>962025</xdr:rowOff>
    </xdr:to>
    <xdr:pic>
      <xdr:nvPicPr>
        <xdr:cNvPr id="15361" name="img303629643" descr="http://www.thecarcover.com/products/oxgord/petdept/pet-bed/ptbd-t24-br/new_pet_bed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57175" y="5553075"/>
          <a:ext cx="952500" cy="952500"/>
        </a:xfrm>
        <a:prstGeom prst="rect">
          <a:avLst/>
        </a:prstGeom>
        <a:noFill/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257175</xdr:colOff>
      <xdr:row>0</xdr:row>
      <xdr:rowOff>28575</xdr:rowOff>
    </xdr:from>
    <xdr:to>
      <xdr:col>0</xdr:col>
      <xdr:colOff>1009477</xdr:colOff>
      <xdr:row>1</xdr:row>
      <xdr:rowOff>429664</xdr:rowOff>
    </xdr:to>
    <xdr:pic>
      <xdr:nvPicPr>
        <xdr:cNvPr id="9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257175" y="28575"/>
          <a:ext cx="752302" cy="7439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6</xdr:row>
      <xdr:rowOff>276225</xdr:rowOff>
    </xdr:from>
    <xdr:to>
      <xdr:col>0</xdr:col>
      <xdr:colOff>1489190</xdr:colOff>
      <xdr:row>11</xdr:row>
      <xdr:rowOff>132484</xdr:rowOff>
    </xdr:to>
    <xdr:pic>
      <xdr:nvPicPr>
        <xdr:cNvPr id="4" name="Picture 3" descr="http://www.thecarcover.com/products/oxgord/petdept/pet-cage/pt_cg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 bwMode="auto">
        <a:xfrm>
          <a:off x="9525" y="1724025"/>
          <a:ext cx="1479665" cy="1475509"/>
        </a:xfrm>
        <a:prstGeom prst="rect">
          <a:avLst/>
        </a:prstGeom>
        <a:noFill/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38100</xdr:rowOff>
    </xdr:from>
    <xdr:to>
      <xdr:col>0</xdr:col>
      <xdr:colOff>741065</xdr:colOff>
      <xdr:row>1</xdr:row>
      <xdr:rowOff>390525</xdr:rowOff>
    </xdr:to>
    <xdr:pic>
      <xdr:nvPicPr>
        <xdr:cNvPr id="1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8100"/>
          <a:ext cx="741065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776652</xdr:colOff>
      <xdr:row>8</xdr:row>
      <xdr:rowOff>0</xdr:rowOff>
    </xdr:to>
    <xdr:pic>
      <xdr:nvPicPr>
        <xdr:cNvPr id="17" name="Picture 1" descr="http://www.thecarcover.com/products/oxgord/petdept/pet-carrier/2015/bk/ptcr01_sm_bk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85900"/>
          <a:ext cx="776652" cy="77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796636</xdr:colOff>
      <xdr:row>9</xdr:row>
      <xdr:rowOff>397269</xdr:rowOff>
    </xdr:to>
    <xdr:pic>
      <xdr:nvPicPr>
        <xdr:cNvPr id="18" name="Picture 2" descr="http://www.thecarcover.com/products/oxgord/petdept/pet-carrier/2015/bl/ptcr01_sm_bl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257425"/>
          <a:ext cx="796636" cy="7973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779318</xdr:colOff>
      <xdr:row>11</xdr:row>
      <xdr:rowOff>379974</xdr:rowOff>
    </xdr:to>
    <xdr:pic>
      <xdr:nvPicPr>
        <xdr:cNvPr id="19" name="Picture 3" descr="http://www.thecarcover.com/products/oxgord/petdept/pet-carrier/2015/pk/ptcr01_sm_pk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057525"/>
          <a:ext cx="779318" cy="7800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779318</xdr:colOff>
      <xdr:row>13</xdr:row>
      <xdr:rowOff>380267</xdr:rowOff>
    </xdr:to>
    <xdr:pic>
      <xdr:nvPicPr>
        <xdr:cNvPr id="20" name="Picture 4" descr="http://www.thecarcover.com/products/oxgord/petdept/pet-carrier/2015/gn/ptcr01_sm_gn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857625"/>
          <a:ext cx="779318" cy="78031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813954</xdr:colOff>
      <xdr:row>16</xdr:row>
      <xdr:rowOff>16859</xdr:rowOff>
    </xdr:to>
    <xdr:pic>
      <xdr:nvPicPr>
        <xdr:cNvPr id="21" name="Picture 5" descr="http://www.thecarcover.com/products/oxgord/petdept/pet-carrier/2015/db/ptcr01_sm_db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657725"/>
          <a:ext cx="813954" cy="8169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762000</xdr:colOff>
      <xdr:row>17</xdr:row>
      <xdr:rowOff>363539</xdr:rowOff>
    </xdr:to>
    <xdr:pic>
      <xdr:nvPicPr>
        <xdr:cNvPr id="22" name="Picture 6" descr="http://www.thecarcover.com/products/oxgord/petdept/pet-carrier/2015/pp/ptcr01_sm_pp_01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5457825"/>
          <a:ext cx="762000" cy="7635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779318</xdr:colOff>
      <xdr:row>19</xdr:row>
      <xdr:rowOff>381147</xdr:rowOff>
    </xdr:to>
    <xdr:pic>
      <xdr:nvPicPr>
        <xdr:cNvPr id="23" name="Picture 7" descr="http://www.thecarcover.com/products/oxgord/petdept/pet-carrier/2015/yw/ptcr01_sm_yw_0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6257925"/>
          <a:ext cx="779318" cy="7811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813954</xdr:colOff>
      <xdr:row>22</xdr:row>
      <xdr:rowOff>17777</xdr:rowOff>
    </xdr:to>
    <xdr:pic>
      <xdr:nvPicPr>
        <xdr:cNvPr id="24" name="Picture 8" descr="http://www.thecarcover.com/products/oxgord/petdept/pet-carrier/2015/rd/ptcr01_sm_rd_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7058025"/>
          <a:ext cx="813954" cy="8178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796636</xdr:colOff>
      <xdr:row>24</xdr:row>
      <xdr:rowOff>748</xdr:rowOff>
    </xdr:to>
    <xdr:pic>
      <xdr:nvPicPr>
        <xdr:cNvPr id="25" name="Picture 9" descr="http://www.thecarcover.com/products/oxgord/petdept/pet-carrier/2015/hp/ptcr01_sm_hp_01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7858125"/>
          <a:ext cx="796636" cy="80084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796636</xdr:colOff>
      <xdr:row>26</xdr:row>
      <xdr:rowOff>1049</xdr:rowOff>
    </xdr:to>
    <xdr:pic>
      <xdr:nvPicPr>
        <xdr:cNvPr id="26" name="Picture 10" descr="http://www.thecarcover.com/products/oxgord/petdept/pet-carrier/2015/dg/ptcr01_sm_dg_01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8658225"/>
          <a:ext cx="796636" cy="801149"/>
        </a:xfrm>
        <a:prstGeom prst="rect">
          <a:avLst/>
        </a:prstGeom>
        <a:noFill/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171036</xdr:colOff>
      <xdr:row>0</xdr:row>
      <xdr:rowOff>33130</xdr:rowOff>
    </xdr:from>
    <xdr:to>
      <xdr:col>0</xdr:col>
      <xdr:colOff>914400</xdr:colOff>
      <xdr:row>1</xdr:row>
      <xdr:rowOff>406274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71036" y="33130"/>
          <a:ext cx="743364" cy="754144"/>
        </a:xfrm>
        <a:prstGeom prst="rect">
          <a:avLst/>
        </a:prstGeom>
        <a:noFill/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171037</xdr:colOff>
      <xdr:row>0</xdr:row>
      <xdr:rowOff>33130</xdr:rowOff>
    </xdr:from>
    <xdr:to>
      <xdr:col>0</xdr:col>
      <xdr:colOff>933037</xdr:colOff>
      <xdr:row>1</xdr:row>
      <xdr:rowOff>406274</xdr:rowOff>
    </xdr:to>
    <xdr:pic>
      <xdr:nvPicPr>
        <xdr:cNvPr id="17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71037" y="33130"/>
          <a:ext cx="762000" cy="7541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19049</xdr:colOff>
      <xdr:row>6</xdr:row>
      <xdr:rowOff>19050</xdr:rowOff>
    </xdr:from>
    <xdr:to>
      <xdr:col>0</xdr:col>
      <xdr:colOff>885824</xdr:colOff>
      <xdr:row>8</xdr:row>
      <xdr:rowOff>196828</xdr:rowOff>
    </xdr:to>
    <xdr:pic>
      <xdr:nvPicPr>
        <xdr:cNvPr id="39" name="Picture 5" descr="http://www.thecarcover.com/products/oxgord/petdept/pet-collar/ptcl01-18-bl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9049" y="1485900"/>
          <a:ext cx="866775" cy="7683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857250</xdr:colOff>
      <xdr:row>11</xdr:row>
      <xdr:rowOff>183166</xdr:rowOff>
    </xdr:to>
    <xdr:pic>
      <xdr:nvPicPr>
        <xdr:cNvPr id="40" name="Picture 6" descr="http://www.thecarcover.com/products/oxgord/petdept/pet-collar/ptcl01-18-gn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228850"/>
          <a:ext cx="857250" cy="77371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819150</xdr:colOff>
      <xdr:row>14</xdr:row>
      <xdr:rowOff>177325</xdr:rowOff>
    </xdr:to>
    <xdr:pic>
      <xdr:nvPicPr>
        <xdr:cNvPr id="41" name="Picture 7" descr="http://www.thecarcover.com/products/oxgord/petdept/pet-collar/ptcl01-18-og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990850"/>
          <a:ext cx="819150" cy="7678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790575</xdr:colOff>
      <xdr:row>17</xdr:row>
      <xdr:rowOff>159516</xdr:rowOff>
    </xdr:to>
    <xdr:pic>
      <xdr:nvPicPr>
        <xdr:cNvPr id="42" name="Picture 8" descr="http://www.thecarcover.com/products/oxgord/petdept/pet-collar/ptcl01-18-pk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752850"/>
          <a:ext cx="790575" cy="75006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781050</xdr:colOff>
      <xdr:row>20</xdr:row>
      <xdr:rowOff>132961</xdr:rowOff>
    </xdr:to>
    <xdr:pic>
      <xdr:nvPicPr>
        <xdr:cNvPr id="43" name="Picture 9" descr="http://www.thecarcover.com/products/oxgord/petdept/pet-collar/ptcl01-18-pp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514850"/>
          <a:ext cx="781050" cy="72351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781050</xdr:colOff>
      <xdr:row>23</xdr:row>
      <xdr:rowOff>179822</xdr:rowOff>
    </xdr:to>
    <xdr:pic>
      <xdr:nvPicPr>
        <xdr:cNvPr id="44" name="Picture 11" descr="http://www.thecarcover.com/products/oxgord/petdept/pet-collar/ptcl01-18-rd_01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5276850"/>
          <a:ext cx="781050" cy="7703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723900</xdr:colOff>
      <xdr:row>26</xdr:row>
      <xdr:rowOff>146348</xdr:rowOff>
    </xdr:to>
    <xdr:pic>
      <xdr:nvPicPr>
        <xdr:cNvPr id="45" name="Picture 10" descr="http://www.thecarcover.com/products/oxgord/petdept/pet-collar/ptcl01-18-yw_0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6038850"/>
          <a:ext cx="723900" cy="7368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19050</xdr:rowOff>
    </xdr:from>
    <xdr:to>
      <xdr:col>0</xdr:col>
      <xdr:colOff>1028701</xdr:colOff>
      <xdr:row>33</xdr:row>
      <xdr:rowOff>75634</xdr:rowOff>
    </xdr:to>
    <xdr:pic>
      <xdr:nvPicPr>
        <xdr:cNvPr id="46" name="Picture 1" descr="http://www.thecarcover.com/products/oxgord/petdept/pet-collar/ptcl01-18-lt_bl_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7191375"/>
          <a:ext cx="1028701" cy="104718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981075</xdr:colOff>
      <xdr:row>37</xdr:row>
      <xdr:rowOff>8227</xdr:rowOff>
    </xdr:to>
    <xdr:pic>
      <xdr:nvPicPr>
        <xdr:cNvPr id="47" name="Picture 2" descr="http://www.thecarcover.com/products/oxgord/petdept/pet-collar/ptcl01-18-gn_01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8191500"/>
          <a:ext cx="981075" cy="99882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990600</xdr:colOff>
      <xdr:row>41</xdr:row>
      <xdr:rowOff>23494</xdr:rowOff>
    </xdr:to>
    <xdr:pic>
      <xdr:nvPicPr>
        <xdr:cNvPr id="48" name="Picture 3" descr="http://www.thecarcover.com/products/oxgord/petdept/pet-collar/ptcl01-18-og_01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9210675"/>
          <a:ext cx="990600" cy="10140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976518</xdr:colOff>
      <xdr:row>45</xdr:row>
      <xdr:rowOff>9525</xdr:rowOff>
    </xdr:to>
    <xdr:pic>
      <xdr:nvPicPr>
        <xdr:cNvPr id="49" name="Picture 4" descr="http://www.thecarcover.com/products/oxgord/petdept/pet-collar/ptcl01-18-pk_01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0229850"/>
          <a:ext cx="976518" cy="1000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981075</xdr:colOff>
      <xdr:row>49</xdr:row>
      <xdr:rowOff>7432</xdr:rowOff>
    </xdr:to>
    <xdr:pic>
      <xdr:nvPicPr>
        <xdr:cNvPr id="50" name="Picture 5" descr="http://www.thecarcover.com/products/oxgord/petdept/pet-collar/ptcl01-18-pp_0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1249025"/>
          <a:ext cx="981075" cy="9980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962025</xdr:colOff>
      <xdr:row>52</xdr:row>
      <xdr:rowOff>234974</xdr:rowOff>
    </xdr:to>
    <xdr:pic>
      <xdr:nvPicPr>
        <xdr:cNvPr id="51" name="Picture 6" descr="http://www.thecarcover.com/products/oxgord/petdept/pet-collar/ptcl01-18-rd_01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12268200"/>
          <a:ext cx="962025" cy="9779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0</xdr:col>
      <xdr:colOff>962025</xdr:colOff>
      <xdr:row>56</xdr:row>
      <xdr:rowOff>241509</xdr:rowOff>
    </xdr:to>
    <xdr:pic>
      <xdr:nvPicPr>
        <xdr:cNvPr id="52" name="Picture 7" descr="http://www.thecarcover.com/products/oxgord/petdept/pet-collar/ptcl01-18-yw_01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3287375"/>
          <a:ext cx="962025" cy="984459"/>
        </a:xfrm>
        <a:prstGeom prst="rect">
          <a:avLst/>
        </a:prstGeom>
        <a:noFill/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28575</xdr:rowOff>
    </xdr:from>
    <xdr:to>
      <xdr:col>0</xdr:col>
      <xdr:colOff>771525</xdr:colOff>
      <xdr:row>1</xdr:row>
      <xdr:rowOff>373439</xdr:rowOff>
    </xdr:to>
    <xdr:pic>
      <xdr:nvPicPr>
        <xdr:cNvPr id="3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8100" y="28575"/>
          <a:ext cx="733425" cy="7258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1</xdr:col>
      <xdr:colOff>48985</xdr:colOff>
      <xdr:row>8</xdr:row>
      <xdr:rowOff>42685</xdr:rowOff>
    </xdr:to>
    <xdr:pic>
      <xdr:nvPicPr>
        <xdr:cNvPr id="5" name="Picture 1" descr="http://www.thecarcover.com/products/oxgord/petdept/pet-feeder/ptaf01_45_07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76375"/>
          <a:ext cx="868135" cy="8618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19050</xdr:rowOff>
    </xdr:from>
    <xdr:to>
      <xdr:col>0</xdr:col>
      <xdr:colOff>790575</xdr:colOff>
      <xdr:row>10</xdr:row>
      <xdr:rowOff>31277</xdr:rowOff>
    </xdr:to>
    <xdr:pic>
      <xdr:nvPicPr>
        <xdr:cNvPr id="6" name="Picture 2" descr="http://www.thecarcover.com/products/oxgord/petdept/pet-water-dispenser/ptbt01_cl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638425"/>
          <a:ext cx="790575" cy="7932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28575</xdr:rowOff>
    </xdr:from>
    <xdr:to>
      <xdr:col>1</xdr:col>
      <xdr:colOff>55970</xdr:colOff>
      <xdr:row>12</xdr:row>
      <xdr:rowOff>123825</xdr:rowOff>
    </xdr:to>
    <xdr:pic>
      <xdr:nvPicPr>
        <xdr:cNvPr id="21505" name="Picture 1" descr="http://www.thecarcover.com/products/oxgord/misc/portable_closet/water_fountain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752850"/>
          <a:ext cx="875120" cy="876300"/>
        </a:xfrm>
        <a:prstGeom prst="rect">
          <a:avLst/>
        </a:prstGeom>
        <a:noFill/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257175</xdr:colOff>
      <xdr:row>0</xdr:row>
      <xdr:rowOff>95250</xdr:rowOff>
    </xdr:from>
    <xdr:to>
      <xdr:col>0</xdr:col>
      <xdr:colOff>854174</xdr:colOff>
      <xdr:row>1</xdr:row>
      <xdr:rowOff>314325</xdr:rowOff>
    </xdr:to>
    <xdr:pic>
      <xdr:nvPicPr>
        <xdr:cNvPr id="4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57175" y="95250"/>
          <a:ext cx="596999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47625</xdr:rowOff>
    </xdr:from>
    <xdr:to>
      <xdr:col>0</xdr:col>
      <xdr:colOff>1081252</xdr:colOff>
      <xdr:row>6</xdr:row>
      <xdr:rowOff>825043</xdr:rowOff>
    </xdr:to>
    <xdr:pic>
      <xdr:nvPicPr>
        <xdr:cNvPr id="5" name="Picture 1" descr="http://www.thecarcover.com/products/oxgord/petdept/pet-grooming/ptgr01_bk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609725"/>
          <a:ext cx="1081252" cy="7774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57150</xdr:colOff>
      <xdr:row>7</xdr:row>
      <xdr:rowOff>19050</xdr:rowOff>
    </xdr:from>
    <xdr:to>
      <xdr:col>0</xdr:col>
      <xdr:colOff>1009650</xdr:colOff>
      <xdr:row>7</xdr:row>
      <xdr:rowOff>971550</xdr:rowOff>
    </xdr:to>
    <xdr:pic>
      <xdr:nvPicPr>
        <xdr:cNvPr id="14337" name="img301268761" descr="http://ecx.images-amazon.com/images/I/71gJbpNdNfL.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7150" y="2543175"/>
          <a:ext cx="952500" cy="952500"/>
        </a:xfrm>
        <a:prstGeom prst="rect">
          <a:avLst/>
        </a:prstGeom>
        <a:noFill/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199612</xdr:colOff>
      <xdr:row>0</xdr:row>
      <xdr:rowOff>33130</xdr:rowOff>
    </xdr:from>
    <xdr:to>
      <xdr:col>0</xdr:col>
      <xdr:colOff>933450</xdr:colOff>
      <xdr:row>1</xdr:row>
      <xdr:rowOff>406274</xdr:rowOff>
    </xdr:to>
    <xdr:pic>
      <xdr:nvPicPr>
        <xdr:cNvPr id="10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99612" y="33130"/>
          <a:ext cx="733838" cy="7541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1024270</xdr:colOff>
      <xdr:row>9</xdr:row>
      <xdr:rowOff>313459</xdr:rowOff>
    </xdr:to>
    <xdr:pic>
      <xdr:nvPicPr>
        <xdr:cNvPr id="25" name="Picture 1" descr="http://www.thecarcover.com/products/oxgord/petdept/harness/bk/phl_bk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85900"/>
          <a:ext cx="1024270" cy="14374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6061</xdr:colOff>
      <xdr:row>13</xdr:row>
      <xdr:rowOff>314463</xdr:rowOff>
    </xdr:to>
    <xdr:pic>
      <xdr:nvPicPr>
        <xdr:cNvPr id="26" name="Picture 2" descr="http://www.thecarcover.com/products/oxgord/petdept/harness/bl/phl_bl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990850"/>
          <a:ext cx="1044286" cy="14574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3330</xdr:colOff>
      <xdr:row>17</xdr:row>
      <xdr:rowOff>311727</xdr:rowOff>
    </xdr:to>
    <xdr:pic>
      <xdr:nvPicPr>
        <xdr:cNvPr id="27" name="Picture 3" descr="http://www.thecarcover.com/products/oxgord/petdept/harness/gn/phl_gn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514850"/>
          <a:ext cx="1041555" cy="145472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58015</xdr:colOff>
      <xdr:row>21</xdr:row>
      <xdr:rowOff>366514</xdr:rowOff>
    </xdr:to>
    <xdr:pic>
      <xdr:nvPicPr>
        <xdr:cNvPr id="28" name="Picture 4" descr="http://www.thecarcover.com/products/oxgord/petdept/harness/pk/phl_pk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6038850"/>
          <a:ext cx="1096240" cy="15095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58015</xdr:colOff>
      <xdr:row>25</xdr:row>
      <xdr:rowOff>366514</xdr:rowOff>
    </xdr:to>
    <xdr:pic>
      <xdr:nvPicPr>
        <xdr:cNvPr id="29" name="Picture 5" descr="http://www.thecarcover.com/products/oxgord/petdept/harness/pp/phl_pp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7562850"/>
          <a:ext cx="1096240" cy="15095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37900</xdr:colOff>
      <xdr:row>29</xdr:row>
      <xdr:rowOff>346362</xdr:rowOff>
    </xdr:to>
    <xdr:pic>
      <xdr:nvPicPr>
        <xdr:cNvPr id="30" name="Picture 6" descr="http://www.thecarcover.com/products/oxgord/petdept/harness/rd/phl_rd_01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9086850"/>
          <a:ext cx="1076125" cy="14893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55187</xdr:colOff>
      <xdr:row>33</xdr:row>
      <xdr:rowOff>363681</xdr:rowOff>
    </xdr:to>
    <xdr:pic>
      <xdr:nvPicPr>
        <xdr:cNvPr id="31" name="Picture 7" descr="http://www.thecarcover.com/products/oxgord/petdept/harness/yw/phl_yw_0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10610850"/>
          <a:ext cx="1093412" cy="1506681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24493</xdr:colOff>
      <xdr:row>0</xdr:row>
      <xdr:rowOff>19051</xdr:rowOff>
    </xdr:from>
    <xdr:to>
      <xdr:col>0</xdr:col>
      <xdr:colOff>949700</xdr:colOff>
      <xdr:row>1</xdr:row>
      <xdr:rowOff>456370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24493" y="19051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28575</xdr:rowOff>
    </xdr:from>
    <xdr:to>
      <xdr:col>0</xdr:col>
      <xdr:colOff>1824038</xdr:colOff>
      <xdr:row>9</xdr:row>
      <xdr:rowOff>89659</xdr:rowOff>
    </xdr:to>
    <xdr:pic>
      <xdr:nvPicPr>
        <xdr:cNvPr id="8" name="Picture 1" descr="http://www.thecarcover.com/products/oxgord/car_covers/613/613_suv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581150"/>
          <a:ext cx="1824038" cy="11755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95250</xdr:rowOff>
    </xdr:from>
    <xdr:to>
      <xdr:col>0</xdr:col>
      <xdr:colOff>1760199</xdr:colOff>
      <xdr:row>16</xdr:row>
      <xdr:rowOff>119062</xdr:rowOff>
    </xdr:to>
    <xdr:pic>
      <xdr:nvPicPr>
        <xdr:cNvPr id="9" name="Picture 2" descr="http://www.thecarcover.com/products/oxgord/car_covers/360/360_truck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4962525"/>
          <a:ext cx="1760199" cy="11382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1752600</xdr:colOff>
      <xdr:row>23</xdr:row>
      <xdr:rowOff>18837</xdr:rowOff>
    </xdr:to>
    <xdr:pic>
      <xdr:nvPicPr>
        <xdr:cNvPr id="10" name="Picture 3" descr="http://www.thecarcover.com/products/oxgord/car_covers/940/940_van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8181975"/>
          <a:ext cx="1752600" cy="113326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38100</xdr:rowOff>
    </xdr:from>
    <xdr:to>
      <xdr:col>0</xdr:col>
      <xdr:colOff>1752600</xdr:colOff>
      <xdr:row>30</xdr:row>
      <xdr:rowOff>55200</xdr:rowOff>
    </xdr:to>
    <xdr:pic>
      <xdr:nvPicPr>
        <xdr:cNvPr id="11" name="Picture 4" descr="http://www.thecarcover.com/products/oxgord/car_covers/745/745_suv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11534775"/>
          <a:ext cx="1752600" cy="1131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38100</xdr:rowOff>
    </xdr:from>
    <xdr:to>
      <xdr:col>0</xdr:col>
      <xdr:colOff>1719263</xdr:colOff>
      <xdr:row>38</xdr:row>
      <xdr:rowOff>12395</xdr:rowOff>
    </xdr:to>
    <xdr:pic>
      <xdr:nvPicPr>
        <xdr:cNvPr id="12" name="Picture 5" descr="http://www.thecarcover.com/products/oxgord/car_covers/190/190_truck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4849475"/>
          <a:ext cx="1719263" cy="1107770"/>
        </a:xfrm>
        <a:prstGeom prst="rect">
          <a:avLst/>
        </a:prstGeom>
        <a:noFill/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0</xdr:row>
      <xdr:rowOff>28575</xdr:rowOff>
    </xdr:from>
    <xdr:to>
      <xdr:col>0</xdr:col>
      <xdr:colOff>904702</xdr:colOff>
      <xdr:row>1</xdr:row>
      <xdr:rowOff>315364</xdr:rowOff>
    </xdr:to>
    <xdr:pic>
      <xdr:nvPicPr>
        <xdr:cNvPr id="9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152400" y="28575"/>
          <a:ext cx="752302" cy="7439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47619</xdr:colOff>
      <xdr:row>6</xdr:row>
      <xdr:rowOff>19050</xdr:rowOff>
    </xdr:from>
    <xdr:to>
      <xdr:col>0</xdr:col>
      <xdr:colOff>955849</xdr:colOff>
      <xdr:row>7</xdr:row>
      <xdr:rowOff>28575</xdr:rowOff>
    </xdr:to>
    <xdr:pic>
      <xdr:nvPicPr>
        <xdr:cNvPr id="10" name="Picture 9" descr="http://www.thecarcover.com/products/oxgord/petdept/pet-playpen/black/pt_pn_bk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7619" y="1524000"/>
          <a:ext cx="908230" cy="914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47625</xdr:colOff>
      <xdr:row>7</xdr:row>
      <xdr:rowOff>0</xdr:rowOff>
    </xdr:from>
    <xdr:to>
      <xdr:col>0</xdr:col>
      <xdr:colOff>952685</xdr:colOff>
      <xdr:row>8</xdr:row>
      <xdr:rowOff>9525</xdr:rowOff>
    </xdr:to>
    <xdr:pic>
      <xdr:nvPicPr>
        <xdr:cNvPr id="11" name="Picture 10" descr="http://www.thecarcover.com/products/oxgord/petdept/pet-playpen/blue/pt_pn_bl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7625" y="2409825"/>
          <a:ext cx="905060" cy="914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47625</xdr:colOff>
      <xdr:row>8</xdr:row>
      <xdr:rowOff>0</xdr:rowOff>
    </xdr:from>
    <xdr:to>
      <xdr:col>0</xdr:col>
      <xdr:colOff>952545</xdr:colOff>
      <xdr:row>9</xdr:row>
      <xdr:rowOff>9525</xdr:rowOff>
    </xdr:to>
    <xdr:pic>
      <xdr:nvPicPr>
        <xdr:cNvPr id="12" name="Picture 11" descr="http://www.thecarcover.com/products/oxgord/petdept/pet-playpen/pink/pt_pn_pk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7625" y="3314700"/>
          <a:ext cx="904920" cy="914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9</xdr:row>
      <xdr:rowOff>0</xdr:rowOff>
    </xdr:from>
    <xdr:to>
      <xdr:col>0</xdr:col>
      <xdr:colOff>946760</xdr:colOff>
      <xdr:row>10</xdr:row>
      <xdr:rowOff>9525</xdr:rowOff>
    </xdr:to>
    <xdr:pic>
      <xdr:nvPicPr>
        <xdr:cNvPr id="13" name="Picture 12" descr="http://www.thecarcover.com/products/oxgord/petdept/pet-playpen/red/pt_pn_rd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38100" y="4219575"/>
          <a:ext cx="908660" cy="914400"/>
        </a:xfrm>
        <a:prstGeom prst="rect">
          <a:avLst/>
        </a:prstGeom>
        <a:noFill/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152399</xdr:colOff>
      <xdr:row>0</xdr:row>
      <xdr:rowOff>28575</xdr:rowOff>
    </xdr:from>
    <xdr:to>
      <xdr:col>0</xdr:col>
      <xdr:colOff>942975</xdr:colOff>
      <xdr:row>1</xdr:row>
      <xdr:rowOff>316093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52399" y="28575"/>
          <a:ext cx="790576" cy="7447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85725</xdr:colOff>
      <xdr:row>6</xdr:row>
      <xdr:rowOff>152400</xdr:rowOff>
    </xdr:from>
    <xdr:to>
      <xdr:col>0</xdr:col>
      <xdr:colOff>962025</xdr:colOff>
      <xdr:row>9</xdr:row>
      <xdr:rowOff>300514</xdr:rowOff>
    </xdr:to>
    <xdr:pic>
      <xdr:nvPicPr>
        <xdr:cNvPr id="7" name="Picture 6" descr="http://www.thecarcover.com/products/oxgord/petdept/pet-playpen/wire/ptmp02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5725" y="1666875"/>
          <a:ext cx="876300" cy="1091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123824</xdr:colOff>
      <xdr:row>13</xdr:row>
      <xdr:rowOff>57149</xdr:rowOff>
    </xdr:from>
    <xdr:to>
      <xdr:col>0</xdr:col>
      <xdr:colOff>952499</xdr:colOff>
      <xdr:row>17</xdr:row>
      <xdr:rowOff>105833</xdr:rowOff>
    </xdr:to>
    <xdr:pic>
      <xdr:nvPicPr>
        <xdr:cNvPr id="8" name="Picture 7" descr="http://www.thecarcover.com/products/oxgord/petdept/pet-playpen/metal/ptmp01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23824" y="3209924"/>
          <a:ext cx="828675" cy="1182159"/>
        </a:xfrm>
        <a:prstGeom prst="rect">
          <a:avLst/>
        </a:prstGeom>
        <a:noFill/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114300</xdr:rowOff>
    </xdr:from>
    <xdr:to>
      <xdr:col>0</xdr:col>
      <xdr:colOff>739874</xdr:colOff>
      <xdr:row>1</xdr:row>
      <xdr:rowOff>352425</xdr:rowOff>
    </xdr:to>
    <xdr:pic>
      <xdr:nvPicPr>
        <xdr:cNvPr id="4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14300" y="114300"/>
          <a:ext cx="625574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228600</xdr:colOff>
      <xdr:row>11</xdr:row>
      <xdr:rowOff>57150</xdr:rowOff>
    </xdr:from>
    <xdr:to>
      <xdr:col>0</xdr:col>
      <xdr:colOff>699611</xdr:colOff>
      <xdr:row>11</xdr:row>
      <xdr:rowOff>1695450</xdr:rowOff>
    </xdr:to>
    <xdr:pic>
      <xdr:nvPicPr>
        <xdr:cNvPr id="7" name="Picture 6" descr="poop_scoop_01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28600" y="3857625"/>
          <a:ext cx="471011" cy="1638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952500</xdr:colOff>
      <xdr:row>6</xdr:row>
      <xdr:rowOff>952500</xdr:rowOff>
    </xdr:to>
    <xdr:pic>
      <xdr:nvPicPr>
        <xdr:cNvPr id="45057" name="img248739455" descr="http://www.thecarcover.com/products/oxgord/petdept/pet-poop-bags/paw/bk/ptpb_01_bk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45732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952500</xdr:colOff>
      <xdr:row>7</xdr:row>
      <xdr:rowOff>952500</xdr:rowOff>
    </xdr:to>
    <xdr:pic>
      <xdr:nvPicPr>
        <xdr:cNvPr id="45058" name="img248739457" descr="http://www.thecarcover.com/products/oxgord/petdept/pet-poop-bags/paw/bl/ptpb_01_b_bl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419350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952500</xdr:colOff>
      <xdr:row>8</xdr:row>
      <xdr:rowOff>952500</xdr:rowOff>
    </xdr:to>
    <xdr:pic>
      <xdr:nvPicPr>
        <xdr:cNvPr id="45059" name="img248739458" descr="http://www.thecarcover.com/products/oxgord/petdept/pet-poop-bags/paw/gn/ptpb_01_gn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338137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952500</xdr:colOff>
      <xdr:row>9</xdr:row>
      <xdr:rowOff>952500</xdr:rowOff>
    </xdr:to>
    <xdr:pic>
      <xdr:nvPicPr>
        <xdr:cNvPr id="45060" name="img248739459" descr="http://www.thecarcover.com/products/oxgord/petdept/pet-poop-bags/paw/pk/ptpb_01_b_pk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4343400"/>
          <a:ext cx="952500" cy="952500"/>
        </a:xfrm>
        <a:prstGeom prst="rect">
          <a:avLst/>
        </a:prstGeom>
        <a:noFill/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0</xdr:col>
      <xdr:colOff>606136</xdr:colOff>
      <xdr:row>7</xdr:row>
      <xdr:rowOff>605165</xdr:rowOff>
    </xdr:to>
    <xdr:pic>
      <xdr:nvPicPr>
        <xdr:cNvPr id="17" name="Picture 2" descr="http://www.thecarcover.com/products/oxgord/petdept/pet-stroller/bl/ptst02_bl_01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2095500"/>
          <a:ext cx="606136" cy="6051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623454</xdr:colOff>
      <xdr:row>8</xdr:row>
      <xdr:rowOff>622808</xdr:rowOff>
    </xdr:to>
    <xdr:pic>
      <xdr:nvPicPr>
        <xdr:cNvPr id="18" name="Picture 3" descr="http://www.thecarcover.com/products/oxgord/petdept/pet-stroller/pk/ptst02_pk_01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24150"/>
          <a:ext cx="623454" cy="6228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571500</xdr:colOff>
      <xdr:row>9</xdr:row>
      <xdr:rowOff>571231</xdr:rowOff>
    </xdr:to>
    <xdr:pic>
      <xdr:nvPicPr>
        <xdr:cNvPr id="19" name="Picture 4" descr="http://www.thecarcover.com/products/oxgord/petdept/pet-stroller/pld_bl/ptst02_pld_bl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3352800"/>
          <a:ext cx="571500" cy="57123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623395</xdr:colOff>
      <xdr:row>11</xdr:row>
      <xdr:rowOff>0</xdr:rowOff>
    </xdr:to>
    <xdr:pic>
      <xdr:nvPicPr>
        <xdr:cNvPr id="20" name="Picture 5" descr="http://www.thecarcover.com/products/oxgord/petdept/pet-stroller/pp/ptst02_pp_01d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3981450"/>
          <a:ext cx="623395" cy="628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588818</xdr:colOff>
      <xdr:row>11</xdr:row>
      <xdr:rowOff>589194</xdr:rowOff>
    </xdr:to>
    <xdr:pic>
      <xdr:nvPicPr>
        <xdr:cNvPr id="21" name="Picture 6" descr="http://www.thecarcover.com/products/oxgord/petdept/pet-stroller/rd/ptst02_rd_01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4610100"/>
          <a:ext cx="588818" cy="5891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6</xdr:row>
      <xdr:rowOff>47625</xdr:rowOff>
    </xdr:from>
    <xdr:to>
      <xdr:col>0</xdr:col>
      <xdr:colOff>615563</xdr:colOff>
      <xdr:row>7</xdr:row>
      <xdr:rowOff>24092</xdr:rowOff>
    </xdr:to>
    <xdr:pic>
      <xdr:nvPicPr>
        <xdr:cNvPr id="22" name="Picture 1" descr="http://www.thecarcover.com/products/oxgord/petdept/pet-stroller/bk/ptst02_bk_0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9525" y="1514475"/>
          <a:ext cx="606038" cy="60511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47625</xdr:rowOff>
    </xdr:from>
    <xdr:to>
      <xdr:col>0</xdr:col>
      <xdr:colOff>588818</xdr:colOff>
      <xdr:row>15</xdr:row>
      <xdr:rowOff>8181</xdr:rowOff>
    </xdr:to>
    <xdr:pic>
      <xdr:nvPicPr>
        <xdr:cNvPr id="23" name="Picture 7" descr="http://www.thecarcover.com/products/oxgord/petdept/pet-stroller/jogger/ptst03_bk_0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657850"/>
          <a:ext cx="588818" cy="5892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588818</xdr:colOff>
      <xdr:row>15</xdr:row>
      <xdr:rowOff>589539</xdr:rowOff>
    </xdr:to>
    <xdr:pic>
      <xdr:nvPicPr>
        <xdr:cNvPr id="24" name="Picture 8" descr="http://www.thecarcover.com/products/oxgord/petdept/pet-stroller/jogger/ptst03_ny_bl_01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229350"/>
          <a:ext cx="588818" cy="58953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622341</xdr:colOff>
      <xdr:row>17</xdr:row>
      <xdr:rowOff>0</xdr:rowOff>
    </xdr:to>
    <xdr:pic>
      <xdr:nvPicPr>
        <xdr:cNvPr id="25" name="Picture 9" descr="http://www.thecarcover.com/products/oxgord/petdept/pet-stroller/jogger/ptst03_pk_01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6858000"/>
          <a:ext cx="622341" cy="628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606136</xdr:colOff>
      <xdr:row>17</xdr:row>
      <xdr:rowOff>607563</xdr:rowOff>
    </xdr:to>
    <xdr:pic>
      <xdr:nvPicPr>
        <xdr:cNvPr id="26" name="Picture 10" descr="http://www.thecarcover.com/products/oxgord/petdept/pet-stroller/jogger/ptst03_pld_bl_01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7486650"/>
          <a:ext cx="606136" cy="6075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640773</xdr:colOff>
      <xdr:row>19</xdr:row>
      <xdr:rowOff>19189</xdr:rowOff>
    </xdr:to>
    <xdr:pic>
      <xdr:nvPicPr>
        <xdr:cNvPr id="27" name="Picture 11" descr="http://www.thecarcover.com/products/oxgord/petdept/pet-stroller/jogger/ptst03_pp_01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8115300"/>
          <a:ext cx="640773" cy="64783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588818</xdr:colOff>
      <xdr:row>19</xdr:row>
      <xdr:rowOff>590870</xdr:rowOff>
    </xdr:to>
    <xdr:pic>
      <xdr:nvPicPr>
        <xdr:cNvPr id="28" name="Picture 12" descr="http://www.thecarcover.com/products/oxgord/petdept/pet-stroller/jogger/ptst03_rd_01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8743950"/>
          <a:ext cx="588818" cy="59087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38100</xdr:rowOff>
    </xdr:from>
    <xdr:to>
      <xdr:col>0</xdr:col>
      <xdr:colOff>741065</xdr:colOff>
      <xdr:row>1</xdr:row>
      <xdr:rowOff>390525</xdr:rowOff>
    </xdr:to>
    <xdr:pic>
      <xdr:nvPicPr>
        <xdr:cNvPr id="29" name="Picture 9" descr="http://www.thecarcover.com/products/oxgord/covers/auto/home_blue.jpg">
          <a:hlinkClick xmlns:r="http://schemas.openxmlformats.org/officeDocument/2006/relationships" r:id="rId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38100"/>
          <a:ext cx="741065" cy="7334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748393</xdr:colOff>
      <xdr:row>23</xdr:row>
      <xdr:rowOff>364591</xdr:rowOff>
    </xdr:to>
    <xdr:pic>
      <xdr:nvPicPr>
        <xdr:cNvPr id="34" name="图片 93" descr="SP05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9715500"/>
          <a:ext cx="748393" cy="9905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0</xdr:col>
      <xdr:colOff>761520</xdr:colOff>
      <xdr:row>27</xdr:row>
      <xdr:rowOff>340178</xdr:rowOff>
    </xdr:to>
    <xdr:pic>
      <xdr:nvPicPr>
        <xdr:cNvPr id="35" name="图片 92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11348357"/>
          <a:ext cx="761520" cy="9661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171037</xdr:colOff>
      <xdr:row>0</xdr:row>
      <xdr:rowOff>33130</xdr:rowOff>
    </xdr:from>
    <xdr:to>
      <xdr:col>0</xdr:col>
      <xdr:colOff>866775</xdr:colOff>
      <xdr:row>1</xdr:row>
      <xdr:rowOff>349124</xdr:rowOff>
    </xdr:to>
    <xdr:pic>
      <xdr:nvPicPr>
        <xdr:cNvPr id="10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71037" y="33130"/>
          <a:ext cx="695738" cy="7541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66675</xdr:rowOff>
    </xdr:from>
    <xdr:to>
      <xdr:col>0</xdr:col>
      <xdr:colOff>1028700</xdr:colOff>
      <xdr:row>7</xdr:row>
      <xdr:rowOff>292747</xdr:rowOff>
    </xdr:to>
    <xdr:pic>
      <xdr:nvPicPr>
        <xdr:cNvPr id="25" name="Picture 24" descr="http://www.thecarcover.com/products/oxgord/petdept/pet-collar/training/ptrc01_02a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533525"/>
          <a:ext cx="1028700" cy="119762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28576</xdr:rowOff>
    </xdr:from>
    <xdr:to>
      <xdr:col>1</xdr:col>
      <xdr:colOff>40979</xdr:colOff>
      <xdr:row>10</xdr:row>
      <xdr:rowOff>1099458</xdr:rowOff>
    </xdr:to>
    <xdr:pic>
      <xdr:nvPicPr>
        <xdr:cNvPr id="20481" name="Picture 1" descr="http://www.thecarcover.com/products/oxgord/misc/portable_closet/ultrasonic_bk_bird_cage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3343276"/>
          <a:ext cx="1079204" cy="1070882"/>
        </a:xfrm>
        <a:prstGeom prst="rect">
          <a:avLst/>
        </a:prstGeom>
        <a:noFill/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0</xdr:row>
      <xdr:rowOff>9525</xdr:rowOff>
    </xdr:from>
    <xdr:to>
      <xdr:col>0</xdr:col>
      <xdr:colOff>771525</xdr:colOff>
      <xdr:row>1</xdr:row>
      <xdr:rowOff>373243</xdr:rowOff>
    </xdr:to>
    <xdr:pic>
      <xdr:nvPicPr>
        <xdr:cNvPr id="16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9050" y="9525"/>
          <a:ext cx="752475" cy="74471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1585772</xdr:colOff>
      <xdr:row>6</xdr:row>
      <xdr:rowOff>1847850</xdr:rowOff>
    </xdr:to>
    <xdr:pic>
      <xdr:nvPicPr>
        <xdr:cNvPr id="18" name="Picture 17" descr="PCT-100--TN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1485900"/>
          <a:ext cx="1585772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1803092</xdr:colOff>
      <xdr:row>7</xdr:row>
      <xdr:rowOff>1828800</xdr:rowOff>
    </xdr:to>
    <xdr:pic>
      <xdr:nvPicPr>
        <xdr:cNvPr id="22" name="Picture 2" descr="http://www.thecarcover.com/products/oxgord/petdept/cat-trees/pct_107_wh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3438525"/>
          <a:ext cx="1803092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66675</xdr:colOff>
      <xdr:row>8</xdr:row>
      <xdr:rowOff>47624</xdr:rowOff>
    </xdr:from>
    <xdr:to>
      <xdr:col>0</xdr:col>
      <xdr:colOff>1650441</xdr:colOff>
      <xdr:row>8</xdr:row>
      <xdr:rowOff>1876424</xdr:rowOff>
    </xdr:to>
    <xdr:pic>
      <xdr:nvPicPr>
        <xdr:cNvPr id="23" name="Picture 22" descr="PCT-116-TN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6675" y="5457824"/>
          <a:ext cx="1583766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47624</xdr:colOff>
      <xdr:row>9</xdr:row>
      <xdr:rowOff>66674</xdr:rowOff>
    </xdr:from>
    <xdr:to>
      <xdr:col>0</xdr:col>
      <xdr:colOff>1701638</xdr:colOff>
      <xdr:row>9</xdr:row>
      <xdr:rowOff>1895474</xdr:rowOff>
    </xdr:to>
    <xdr:pic>
      <xdr:nvPicPr>
        <xdr:cNvPr id="24" name="Picture 23" descr="PCT-200-WH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7624" y="7448549"/>
          <a:ext cx="1654014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-1</xdr:colOff>
      <xdr:row>10</xdr:row>
      <xdr:rowOff>0</xdr:rowOff>
    </xdr:from>
    <xdr:to>
      <xdr:col>0</xdr:col>
      <xdr:colOff>1608047</xdr:colOff>
      <xdr:row>10</xdr:row>
      <xdr:rowOff>1828800</xdr:rowOff>
    </xdr:to>
    <xdr:pic>
      <xdr:nvPicPr>
        <xdr:cNvPr id="25" name="Picture 24" descr="PCT-043-TN-WH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-1" y="3981450"/>
          <a:ext cx="1608048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12</xdr:row>
      <xdr:rowOff>200024</xdr:rowOff>
    </xdr:from>
    <xdr:to>
      <xdr:col>0</xdr:col>
      <xdr:colOff>1854985</xdr:colOff>
      <xdr:row>13</xdr:row>
      <xdr:rowOff>57149</xdr:rowOff>
    </xdr:to>
    <xdr:pic>
      <xdr:nvPicPr>
        <xdr:cNvPr id="26" name="Picture 3" descr="http://www.thecarcover.com/products/oxgord/petdept/cat-trees/pct_100_bl_wh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47625" y="13496924"/>
          <a:ext cx="1807360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28574</xdr:colOff>
      <xdr:row>11</xdr:row>
      <xdr:rowOff>47624</xdr:rowOff>
    </xdr:from>
    <xdr:to>
      <xdr:col>0</xdr:col>
      <xdr:colOff>1857620</xdr:colOff>
      <xdr:row>11</xdr:row>
      <xdr:rowOff>1876424</xdr:rowOff>
    </xdr:to>
    <xdr:pic>
      <xdr:nvPicPr>
        <xdr:cNvPr id="27" name="Picture 4" descr="http://www.thecarcover.com/products/oxgord/petdept/cat-trees/pct_101_bk_wh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28574" y="11372849"/>
          <a:ext cx="1829046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133350</xdr:colOff>
      <xdr:row>13</xdr:row>
      <xdr:rowOff>123824</xdr:rowOff>
    </xdr:from>
    <xdr:to>
      <xdr:col>0</xdr:col>
      <xdr:colOff>1580694</xdr:colOff>
      <xdr:row>13</xdr:row>
      <xdr:rowOff>1952624</xdr:rowOff>
    </xdr:to>
    <xdr:pic>
      <xdr:nvPicPr>
        <xdr:cNvPr id="28" name="Picture 27" descr="PCT-111-TN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3350" y="15392399"/>
          <a:ext cx="1447344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14</xdr:row>
      <xdr:rowOff>38099</xdr:rowOff>
    </xdr:from>
    <xdr:to>
      <xdr:col>0</xdr:col>
      <xdr:colOff>1532939</xdr:colOff>
      <xdr:row>14</xdr:row>
      <xdr:rowOff>1866899</xdr:rowOff>
    </xdr:to>
    <xdr:pic>
      <xdr:nvPicPr>
        <xdr:cNvPr id="29" name="Picture 28" descr="PCT-043-TN.jp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33349" y="17278349"/>
          <a:ext cx="1399590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-1</xdr:colOff>
      <xdr:row>15</xdr:row>
      <xdr:rowOff>0</xdr:rowOff>
    </xdr:from>
    <xdr:to>
      <xdr:col>0</xdr:col>
      <xdr:colOff>1404961</xdr:colOff>
      <xdr:row>15</xdr:row>
      <xdr:rowOff>1828800</xdr:rowOff>
    </xdr:to>
    <xdr:pic>
      <xdr:nvPicPr>
        <xdr:cNvPr id="30" name="Picture 29" descr="PCT-247-BL-WH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-1" y="7124700"/>
          <a:ext cx="1404962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-1</xdr:colOff>
      <xdr:row>16</xdr:row>
      <xdr:rowOff>0</xdr:rowOff>
    </xdr:from>
    <xdr:to>
      <xdr:col>0</xdr:col>
      <xdr:colOff>1812613</xdr:colOff>
      <xdr:row>16</xdr:row>
      <xdr:rowOff>1828800</xdr:rowOff>
    </xdr:to>
    <xdr:pic>
      <xdr:nvPicPr>
        <xdr:cNvPr id="31" name="Picture 9" descr="http://www.thecarcover.com/products/oxgord/petdept/cat-trees/ptc_337_rd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-1" y="7753350"/>
          <a:ext cx="1812614" cy="1828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1705852</xdr:colOff>
      <xdr:row>17</xdr:row>
      <xdr:rowOff>1828800</xdr:rowOff>
    </xdr:to>
    <xdr:pic>
      <xdr:nvPicPr>
        <xdr:cNvPr id="32" name="Picture 31" descr="PCT-462-TN-WH.jpg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8382000"/>
          <a:ext cx="1705852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18</xdr:row>
      <xdr:rowOff>95249</xdr:rowOff>
    </xdr:from>
    <xdr:to>
      <xdr:col>0</xdr:col>
      <xdr:colOff>1886881</xdr:colOff>
      <xdr:row>18</xdr:row>
      <xdr:rowOff>1924049</xdr:rowOff>
    </xdr:to>
    <xdr:pic>
      <xdr:nvPicPr>
        <xdr:cNvPr id="33" name="Picture 32" descr="PCT-468-BR-WH.jpg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66675" y="25222199"/>
          <a:ext cx="1820206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19</xdr:row>
      <xdr:rowOff>47625</xdr:rowOff>
    </xdr:from>
    <xdr:to>
      <xdr:col>0</xdr:col>
      <xdr:colOff>1514475</xdr:colOff>
      <xdr:row>19</xdr:row>
      <xdr:rowOff>1335572</xdr:rowOff>
    </xdr:to>
    <xdr:pic>
      <xdr:nvPicPr>
        <xdr:cNvPr id="17" name="Picture 16" descr="ptct_h01_wh_01 - small.jpg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61950" y="27146250"/>
          <a:ext cx="1152525" cy="1287947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85726</xdr:colOff>
      <xdr:row>0</xdr:row>
      <xdr:rowOff>47625</xdr:rowOff>
    </xdr:from>
    <xdr:to>
      <xdr:col>0</xdr:col>
      <xdr:colOff>790576</xdr:colOff>
      <xdr:row>1</xdr:row>
      <xdr:rowOff>364209</xdr:rowOff>
    </xdr:to>
    <xdr:pic>
      <xdr:nvPicPr>
        <xdr:cNvPr id="5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5726" y="47625"/>
          <a:ext cx="704850" cy="69758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893112</xdr:colOff>
      <xdr:row>7</xdr:row>
      <xdr:rowOff>54093</xdr:rowOff>
    </xdr:to>
    <xdr:pic>
      <xdr:nvPicPr>
        <xdr:cNvPr id="6" name="Picture 1" descr="http://www.thecarcover.com/products/oxgord/electronics/video_game_controller/gcws_ps2a_bk_front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77108"/>
          <a:ext cx="893112" cy="899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899510</xdr:colOff>
      <xdr:row>8</xdr:row>
      <xdr:rowOff>52235</xdr:rowOff>
    </xdr:to>
    <xdr:pic>
      <xdr:nvPicPr>
        <xdr:cNvPr id="7" name="Picture 2" descr="http://www.thecarcover.com/products/oxgord/electronics/video_game_controller/gcws_ps3a_wh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322635"/>
          <a:ext cx="899510" cy="9168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901212</xdr:colOff>
      <xdr:row>9</xdr:row>
      <xdr:rowOff>41028</xdr:rowOff>
    </xdr:to>
    <xdr:pic>
      <xdr:nvPicPr>
        <xdr:cNvPr id="8" name="Picture 3" descr="http://www.thecarcover.com/products/oxgord/electronics/video_game_controller/gcws_ps3a_bk_front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187212"/>
          <a:ext cx="901212" cy="905604"/>
        </a:xfrm>
        <a:prstGeom prst="rect">
          <a:avLst/>
        </a:prstGeom>
        <a:noFill/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133351</xdr:colOff>
      <xdr:row>0</xdr:row>
      <xdr:rowOff>114300</xdr:rowOff>
    </xdr:from>
    <xdr:to>
      <xdr:col>0</xdr:col>
      <xdr:colOff>714375</xdr:colOff>
      <xdr:row>1</xdr:row>
      <xdr:rowOff>393176</xdr:rowOff>
    </xdr:to>
    <xdr:pic>
      <xdr:nvPicPr>
        <xdr:cNvPr id="15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3351" y="114300"/>
          <a:ext cx="581024" cy="65987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19049</xdr:rowOff>
    </xdr:from>
    <xdr:to>
      <xdr:col>0</xdr:col>
      <xdr:colOff>991578</xdr:colOff>
      <xdr:row>7</xdr:row>
      <xdr:rowOff>62458</xdr:rowOff>
    </xdr:to>
    <xdr:pic>
      <xdr:nvPicPr>
        <xdr:cNvPr id="14" name="Picture 13" descr="http://www.thecarcover.com/products/oxgord/electronics/headset/hpbt_s01_b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76374"/>
          <a:ext cx="991578" cy="9959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952499</xdr:rowOff>
    </xdr:from>
    <xdr:to>
      <xdr:col>0</xdr:col>
      <xdr:colOff>990060</xdr:colOff>
      <xdr:row>8</xdr:row>
      <xdr:rowOff>31750</xdr:rowOff>
    </xdr:to>
    <xdr:pic>
      <xdr:nvPicPr>
        <xdr:cNvPr id="16" name="Picture 15" descr="http://www.thecarcover.com/products/oxgord/electronics/headset/hpbt_s01_wh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409824"/>
          <a:ext cx="990060" cy="98425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952498</xdr:colOff>
      <xdr:row>8</xdr:row>
      <xdr:rowOff>947188</xdr:rowOff>
    </xdr:to>
    <xdr:pic>
      <xdr:nvPicPr>
        <xdr:cNvPr id="17" name="Picture 16" descr="http://www.thecarcover.com/products/oxgord/electronics/headset/hpbt_s01_pk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362325"/>
          <a:ext cx="952498" cy="9471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969816</xdr:colOff>
      <xdr:row>10</xdr:row>
      <xdr:rowOff>21158</xdr:rowOff>
    </xdr:to>
    <xdr:pic>
      <xdr:nvPicPr>
        <xdr:cNvPr id="18" name="Picture 17" descr="http://www.thecarcover.com/products/oxgord/electronics/headset/hpbt_s01_lt_bl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4314825"/>
          <a:ext cx="969816" cy="97365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952499</xdr:rowOff>
    </xdr:from>
    <xdr:to>
      <xdr:col>0</xdr:col>
      <xdr:colOff>1000125</xdr:colOff>
      <xdr:row>11</xdr:row>
      <xdr:rowOff>74422</xdr:rowOff>
    </xdr:to>
    <xdr:pic>
      <xdr:nvPicPr>
        <xdr:cNvPr id="19" name="Picture 18" descr="http://www.thecarcover.com/products/oxgord/electronics/headset/hpbt_s01_yw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267324"/>
          <a:ext cx="1000125" cy="102692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1000125</xdr:colOff>
      <xdr:row>12</xdr:row>
      <xdr:rowOff>74988</xdr:rowOff>
    </xdr:to>
    <xdr:pic>
      <xdr:nvPicPr>
        <xdr:cNvPr id="20" name="Picture 19" descr="http://www.thecarcover.com/products/oxgord/electronics/headset/hpbt_s01_rd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219825"/>
          <a:ext cx="1000125" cy="1027488"/>
        </a:xfrm>
        <a:prstGeom prst="rect">
          <a:avLst/>
        </a:prstGeom>
        <a:noFill/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133350</xdr:colOff>
      <xdr:row>0</xdr:row>
      <xdr:rowOff>114300</xdr:rowOff>
    </xdr:from>
    <xdr:to>
      <xdr:col>0</xdr:col>
      <xdr:colOff>781049</xdr:colOff>
      <xdr:row>1</xdr:row>
      <xdr:rowOff>393176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3350" y="114300"/>
          <a:ext cx="647699" cy="65987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1819274</xdr:rowOff>
    </xdr:from>
    <xdr:to>
      <xdr:col>0</xdr:col>
      <xdr:colOff>1419224</xdr:colOff>
      <xdr:row>7</xdr:row>
      <xdr:rowOff>1419224</xdr:rowOff>
    </xdr:to>
    <xdr:pic>
      <xdr:nvPicPr>
        <xdr:cNvPr id="51201" name="img213743519" descr="http://www.thecarcover.com/products/oxgord/home_garden/ladder/lda_ts01_12_07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3276599"/>
          <a:ext cx="1419224" cy="14192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323849</xdr:rowOff>
    </xdr:from>
    <xdr:to>
      <xdr:col>0</xdr:col>
      <xdr:colOff>1447800</xdr:colOff>
      <xdr:row>6</xdr:row>
      <xdr:rowOff>1447800</xdr:rowOff>
    </xdr:to>
    <xdr:pic>
      <xdr:nvPicPr>
        <xdr:cNvPr id="51202" name="img213743520" descr="http://www.thecarcover.com/products/oxgord/home_garden/ladder/ldal_fd01_15_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457324"/>
          <a:ext cx="1447800" cy="1447801"/>
        </a:xfrm>
        <a:prstGeom prst="rect">
          <a:avLst/>
        </a:prstGeom>
        <a:noFill/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457201</xdr:colOff>
      <xdr:row>0</xdr:row>
      <xdr:rowOff>95250</xdr:rowOff>
    </xdr:from>
    <xdr:to>
      <xdr:col>0</xdr:col>
      <xdr:colOff>933451</xdr:colOff>
      <xdr:row>1</xdr:row>
      <xdr:rowOff>374126</xdr:rowOff>
    </xdr:to>
    <xdr:pic>
      <xdr:nvPicPr>
        <xdr:cNvPr id="15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57201" y="95250"/>
          <a:ext cx="476250" cy="65987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1104900</xdr:colOff>
      <xdr:row>6</xdr:row>
      <xdr:rowOff>1104900</xdr:rowOff>
    </xdr:to>
    <xdr:pic>
      <xdr:nvPicPr>
        <xdr:cNvPr id="52225" name="img146499909" descr="http://www.thecarcover.com/products/oxgord/electronics/radio/rdsp_c01_02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47800"/>
          <a:ext cx="1104900" cy="11049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34018</xdr:colOff>
      <xdr:row>0</xdr:row>
      <xdr:rowOff>28576</xdr:rowOff>
    </xdr:from>
    <xdr:to>
      <xdr:col>1</xdr:col>
      <xdr:colOff>25775</xdr:colOff>
      <xdr:row>1</xdr:row>
      <xdr:rowOff>465895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34018" y="28576"/>
          <a:ext cx="925207" cy="9135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57150</xdr:colOff>
      <xdr:row>7</xdr:row>
      <xdr:rowOff>38100</xdr:rowOff>
    </xdr:from>
    <xdr:to>
      <xdr:col>0</xdr:col>
      <xdr:colOff>914400</xdr:colOff>
      <xdr:row>9</xdr:row>
      <xdr:rowOff>78280</xdr:rowOff>
    </xdr:to>
    <xdr:pic>
      <xdr:nvPicPr>
        <xdr:cNvPr id="4" name="Picture 1" descr="http://www.thecarcover.com/products/oxgord/covers/lock_02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7150" y="1581150"/>
          <a:ext cx="857250" cy="859330"/>
        </a:xfrm>
        <a:prstGeom prst="rect">
          <a:avLst/>
        </a:prstGeom>
        <a:noFill/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257175</xdr:colOff>
      <xdr:row>0</xdr:row>
      <xdr:rowOff>85725</xdr:rowOff>
    </xdr:from>
    <xdr:to>
      <xdr:col>0</xdr:col>
      <xdr:colOff>809624</xdr:colOff>
      <xdr:row>1</xdr:row>
      <xdr:rowOff>364601</xdr:rowOff>
    </xdr:to>
    <xdr:pic>
      <xdr:nvPicPr>
        <xdr:cNvPr id="15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57175" y="85725"/>
          <a:ext cx="552449" cy="65987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19050</xdr:rowOff>
    </xdr:from>
    <xdr:to>
      <xdr:col>0</xdr:col>
      <xdr:colOff>851348</xdr:colOff>
      <xdr:row>6</xdr:row>
      <xdr:rowOff>876300</xdr:rowOff>
    </xdr:to>
    <xdr:pic>
      <xdr:nvPicPr>
        <xdr:cNvPr id="9" name="Picture 8" descr="http://www.thecarcover.com/products/oxgord/electronics/shower_speaker/spbt_s01_wh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76375"/>
          <a:ext cx="851348" cy="8572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</xdr:row>
      <xdr:rowOff>942974</xdr:rowOff>
    </xdr:from>
    <xdr:to>
      <xdr:col>0</xdr:col>
      <xdr:colOff>851348</xdr:colOff>
      <xdr:row>7</xdr:row>
      <xdr:rowOff>857503</xdr:rowOff>
    </xdr:to>
    <xdr:pic>
      <xdr:nvPicPr>
        <xdr:cNvPr id="10" name="Picture 9" descr="http://www.thecarcover.com/products/oxgord/electronics/shower_speaker/spbt_s01_hp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400299"/>
          <a:ext cx="851348" cy="85750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942974</xdr:rowOff>
    </xdr:from>
    <xdr:to>
      <xdr:col>0</xdr:col>
      <xdr:colOff>883058</xdr:colOff>
      <xdr:row>8</xdr:row>
      <xdr:rowOff>904664</xdr:rowOff>
    </xdr:to>
    <xdr:pic>
      <xdr:nvPicPr>
        <xdr:cNvPr id="11" name="Picture 10" descr="http://www.thecarcover.com/products/oxgord/electronics/shower_speaker/spbt_s01_gn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3343274"/>
          <a:ext cx="883058" cy="9046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942974</xdr:rowOff>
    </xdr:from>
    <xdr:to>
      <xdr:col>0</xdr:col>
      <xdr:colOff>885748</xdr:colOff>
      <xdr:row>9</xdr:row>
      <xdr:rowOff>907870</xdr:rowOff>
    </xdr:to>
    <xdr:pic>
      <xdr:nvPicPr>
        <xdr:cNvPr id="12" name="Picture 11" descr="http://www.thecarcover.com/products/oxgord/electronics/shower_speaker/spbt_s01_bl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4286249"/>
          <a:ext cx="885748" cy="90787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942974</xdr:rowOff>
    </xdr:from>
    <xdr:to>
      <xdr:col>0</xdr:col>
      <xdr:colOff>825548</xdr:colOff>
      <xdr:row>10</xdr:row>
      <xdr:rowOff>828973</xdr:rowOff>
    </xdr:to>
    <xdr:pic>
      <xdr:nvPicPr>
        <xdr:cNvPr id="13" name="Picture 12" descr="http://www.thecarcover.com/products/oxgord/electronics/shower_speaker/spbt_s01_bk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5229224"/>
          <a:ext cx="825548" cy="8289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920144</xdr:colOff>
      <xdr:row>12</xdr:row>
      <xdr:rowOff>467</xdr:rowOff>
    </xdr:to>
    <xdr:pic>
      <xdr:nvPicPr>
        <xdr:cNvPr id="14" name="Picture 13" descr="http://www.thecarcover.com/products/oxgord/electronics/shower_speaker/spbt_s01_yw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6172200"/>
          <a:ext cx="920144" cy="943442"/>
        </a:xfrm>
        <a:prstGeom prst="rect">
          <a:avLst/>
        </a:prstGeom>
        <a:noFill/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81642</xdr:colOff>
      <xdr:row>0</xdr:row>
      <xdr:rowOff>0</xdr:rowOff>
    </xdr:from>
    <xdr:to>
      <xdr:col>0</xdr:col>
      <xdr:colOff>742949</xdr:colOff>
      <xdr:row>2</xdr:row>
      <xdr:rowOff>28575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1642" y="0"/>
          <a:ext cx="661307" cy="6667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6</xdr:row>
      <xdr:rowOff>0</xdr:rowOff>
    </xdr:from>
    <xdr:to>
      <xdr:col>0</xdr:col>
      <xdr:colOff>792471</xdr:colOff>
      <xdr:row>6</xdr:row>
      <xdr:rowOff>790575</xdr:rowOff>
    </xdr:to>
    <xdr:pic>
      <xdr:nvPicPr>
        <xdr:cNvPr id="15361" name="Picture 1" descr="http://www.thecarcover.com/products/oxgord/misc/wine_kit/wnkt01_02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" y="1238250"/>
          <a:ext cx="792470" cy="790575"/>
        </a:xfrm>
        <a:prstGeom prst="rect">
          <a:avLst/>
        </a:prstGeom>
        <a:noFill/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81646</xdr:colOff>
      <xdr:row>0</xdr:row>
      <xdr:rowOff>0</xdr:rowOff>
    </xdr:from>
    <xdr:to>
      <xdr:col>0</xdr:col>
      <xdr:colOff>729879</xdr:colOff>
      <xdr:row>2</xdr:row>
      <xdr:rowOff>1905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81646" y="0"/>
          <a:ext cx="648233" cy="6400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123825</xdr:colOff>
      <xdr:row>6</xdr:row>
      <xdr:rowOff>180975</xdr:rowOff>
    </xdr:from>
    <xdr:to>
      <xdr:col>0</xdr:col>
      <xdr:colOff>1561927</xdr:colOff>
      <xdr:row>6</xdr:row>
      <xdr:rowOff>1623233</xdr:rowOff>
    </xdr:to>
    <xdr:pic>
      <xdr:nvPicPr>
        <xdr:cNvPr id="57345" name="Picture 1" descr="http://www.thecarcover.com/products/oxgord/misc/shoe_rack/shoe_rack_02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 bwMode="auto">
        <a:xfrm>
          <a:off x="123825" y="1409700"/>
          <a:ext cx="1438102" cy="1442258"/>
        </a:xfrm>
        <a:prstGeom prst="rect">
          <a:avLst/>
        </a:prstGeom>
        <a:noFill/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81642</xdr:colOff>
      <xdr:row>0</xdr:row>
      <xdr:rowOff>0</xdr:rowOff>
    </xdr:from>
    <xdr:to>
      <xdr:col>0</xdr:col>
      <xdr:colOff>723899</xdr:colOff>
      <xdr:row>2</xdr:row>
      <xdr:rowOff>28575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1642" y="0"/>
          <a:ext cx="642257" cy="6667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114300</xdr:colOff>
      <xdr:row>6</xdr:row>
      <xdr:rowOff>95250</xdr:rowOff>
    </xdr:from>
    <xdr:to>
      <xdr:col>0</xdr:col>
      <xdr:colOff>1066800</xdr:colOff>
      <xdr:row>6</xdr:row>
      <xdr:rowOff>1047750</xdr:rowOff>
    </xdr:to>
    <xdr:pic>
      <xdr:nvPicPr>
        <xdr:cNvPr id="12289" name="img251276831" descr="http://www.thecarcover.com/products/oxgord/misc/portable_closet/clfs_al01_bl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14300" y="1371600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114300</xdr:colOff>
      <xdr:row>7</xdr:row>
      <xdr:rowOff>47625</xdr:rowOff>
    </xdr:from>
    <xdr:to>
      <xdr:col>0</xdr:col>
      <xdr:colOff>1066800</xdr:colOff>
      <xdr:row>7</xdr:row>
      <xdr:rowOff>1000125</xdr:rowOff>
    </xdr:to>
    <xdr:pic>
      <xdr:nvPicPr>
        <xdr:cNvPr id="12290" name="img227636569" descr="http://www.thecarcover.com/products/oxgord/misc/portable_closet/clfs_al01_gy_03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14300" y="359092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123825</xdr:colOff>
      <xdr:row>8</xdr:row>
      <xdr:rowOff>57150</xdr:rowOff>
    </xdr:from>
    <xdr:to>
      <xdr:col>0</xdr:col>
      <xdr:colOff>1076325</xdr:colOff>
      <xdr:row>8</xdr:row>
      <xdr:rowOff>1009650</xdr:rowOff>
    </xdr:to>
    <xdr:pic>
      <xdr:nvPicPr>
        <xdr:cNvPr id="11265" name="img296678891" descr="http://www.thecarcover.com/products/oxgord/misc/portable_closet/clfs_al01_bg_02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23825" y="4733925"/>
          <a:ext cx="952500" cy="952500"/>
        </a:xfrm>
        <a:prstGeom prst="rect">
          <a:avLst/>
        </a:prstGeom>
        <a:noFill/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224517</xdr:colOff>
      <xdr:row>0</xdr:row>
      <xdr:rowOff>47624</xdr:rowOff>
    </xdr:from>
    <xdr:to>
      <xdr:col>0</xdr:col>
      <xdr:colOff>990600</xdr:colOff>
      <xdr:row>1</xdr:row>
      <xdr:rowOff>333374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24517" y="47624"/>
          <a:ext cx="766083" cy="6953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104775</xdr:colOff>
      <xdr:row>6</xdr:row>
      <xdr:rowOff>47625</xdr:rowOff>
    </xdr:from>
    <xdr:to>
      <xdr:col>0</xdr:col>
      <xdr:colOff>1057275</xdr:colOff>
      <xdr:row>6</xdr:row>
      <xdr:rowOff>1000125</xdr:rowOff>
    </xdr:to>
    <xdr:pic>
      <xdr:nvPicPr>
        <xdr:cNvPr id="15361" name="img223469029" descr="http://www.thecarcover.com/products/oxgord/petdept/cage-trap/atcg01_12_32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04775" y="155257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133350</xdr:colOff>
      <xdr:row>7</xdr:row>
      <xdr:rowOff>19050</xdr:rowOff>
    </xdr:from>
    <xdr:to>
      <xdr:col>0</xdr:col>
      <xdr:colOff>1085850</xdr:colOff>
      <xdr:row>7</xdr:row>
      <xdr:rowOff>971550</xdr:rowOff>
    </xdr:to>
    <xdr:pic>
      <xdr:nvPicPr>
        <xdr:cNvPr id="4" name="img223469029" descr="http://www.thecarcover.com/products/oxgord/petdept/cage-trap/atcg01_12_32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3350" y="2543175"/>
          <a:ext cx="952500" cy="952500"/>
        </a:xfrm>
        <a:prstGeom prst="rect">
          <a:avLst/>
        </a:prstGeom>
        <a:noFill/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81642</xdr:colOff>
      <xdr:row>0</xdr:row>
      <xdr:rowOff>47625</xdr:rowOff>
    </xdr:from>
    <xdr:to>
      <xdr:col>0</xdr:col>
      <xdr:colOff>609600</xdr:colOff>
      <xdr:row>1</xdr:row>
      <xdr:rowOff>232357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1642" y="47625"/>
          <a:ext cx="766083" cy="5943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114300</xdr:colOff>
      <xdr:row>6</xdr:row>
      <xdr:rowOff>57150</xdr:rowOff>
    </xdr:from>
    <xdr:to>
      <xdr:col>0</xdr:col>
      <xdr:colOff>1476375</xdr:colOff>
      <xdr:row>7</xdr:row>
      <xdr:rowOff>0</xdr:rowOff>
    </xdr:to>
    <xdr:pic>
      <xdr:nvPicPr>
        <xdr:cNvPr id="13313" name="rImages_ctl01_imgPic" descr="http://www.thecarcover.com/products/oxgord/home_garden/bbq_mats/bbmt_p2a_bk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t="31469" b="26573"/>
        <a:stretch>
          <a:fillRect/>
        </a:stretch>
      </xdr:blipFill>
      <xdr:spPr bwMode="auto">
        <a:xfrm>
          <a:off x="114300" y="1333500"/>
          <a:ext cx="1362075" cy="571500"/>
        </a:xfrm>
        <a:prstGeom prst="rect">
          <a:avLst/>
        </a:prstGeom>
        <a:noFill/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342900</xdr:colOff>
      <xdr:row>2</xdr:row>
      <xdr:rowOff>66675</xdr:rowOff>
    </xdr:from>
    <xdr:to>
      <xdr:col>7</xdr:col>
      <xdr:colOff>447675</xdr:colOff>
      <xdr:row>15</xdr:row>
      <xdr:rowOff>57150</xdr:rowOff>
    </xdr:to>
    <xdr:pic>
      <xdr:nvPicPr>
        <xdr:cNvPr id="2" name="Picture 95" descr="M02A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352925" y="447675"/>
          <a:ext cx="2543175" cy="2562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</xdr:colOff>
      <xdr:row>20</xdr:row>
      <xdr:rowOff>133350</xdr:rowOff>
    </xdr:from>
    <xdr:to>
      <xdr:col>2</xdr:col>
      <xdr:colOff>361950</xdr:colOff>
      <xdr:row>33</xdr:row>
      <xdr:rowOff>19050</xdr:rowOff>
    </xdr:to>
    <xdr:pic>
      <xdr:nvPicPr>
        <xdr:cNvPr id="3" name="Picture 96" descr="RT-M02A(3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8175" y="3943350"/>
          <a:ext cx="942975" cy="2362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523875</xdr:colOff>
      <xdr:row>20</xdr:row>
      <xdr:rowOff>180975</xdr:rowOff>
    </xdr:from>
    <xdr:to>
      <xdr:col>3</xdr:col>
      <xdr:colOff>552450</xdr:colOff>
      <xdr:row>27</xdr:row>
      <xdr:rowOff>152400</xdr:rowOff>
    </xdr:to>
    <xdr:pic>
      <xdr:nvPicPr>
        <xdr:cNvPr id="4" name="Picture 98" descr="RT-M02A(4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743075" y="3990975"/>
          <a:ext cx="638175" cy="1304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552450</xdr:colOff>
      <xdr:row>28</xdr:row>
      <xdr:rowOff>19050</xdr:rowOff>
    </xdr:from>
    <xdr:to>
      <xdr:col>3</xdr:col>
      <xdr:colOff>561975</xdr:colOff>
      <xdr:row>33</xdr:row>
      <xdr:rowOff>66675</xdr:rowOff>
    </xdr:to>
    <xdr:pic>
      <xdr:nvPicPr>
        <xdr:cNvPr id="5" name="Picture 99" descr="SAM_397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771650" y="5353050"/>
          <a:ext cx="619125" cy="1000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123825</xdr:colOff>
      <xdr:row>21</xdr:row>
      <xdr:rowOff>19050</xdr:rowOff>
    </xdr:from>
    <xdr:to>
      <xdr:col>6</xdr:col>
      <xdr:colOff>570155</xdr:colOff>
      <xdr:row>33</xdr:row>
      <xdr:rowOff>85725</xdr:rowOff>
    </xdr:to>
    <xdr:pic>
      <xdr:nvPicPr>
        <xdr:cNvPr id="6" name="Picture 103" descr="IMG_2674副本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2562225" y="4019550"/>
          <a:ext cx="1665530" cy="2352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</xdr:col>
      <xdr:colOff>142875</xdr:colOff>
      <xdr:row>3</xdr:row>
      <xdr:rowOff>173216</xdr:rowOff>
    </xdr:to>
    <xdr:pic>
      <xdr:nvPicPr>
        <xdr:cNvPr id="7" name="Picture 9" descr="http://www.thecarcover.com/products/oxgord/covers/auto/home_blue.jpg">
          <a:hlinkClick xmlns:r="http://schemas.openxmlformats.org/officeDocument/2006/relationships" r:id="rId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1" y="0"/>
          <a:ext cx="752474" cy="744716"/>
        </a:xfrm>
        <a:prstGeom prst="rect">
          <a:avLst/>
        </a:prstGeom>
        <a:noFill/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81645</xdr:colOff>
      <xdr:row>0</xdr:row>
      <xdr:rowOff>47624</xdr:rowOff>
    </xdr:from>
    <xdr:to>
      <xdr:col>0</xdr:col>
      <xdr:colOff>822483</xdr:colOff>
      <xdr:row>1</xdr:row>
      <xdr:rowOff>369569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81645" y="47624"/>
          <a:ext cx="740838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66675</xdr:colOff>
      <xdr:row>6</xdr:row>
      <xdr:rowOff>47625</xdr:rowOff>
    </xdr:from>
    <xdr:to>
      <xdr:col>0</xdr:col>
      <xdr:colOff>609600</xdr:colOff>
      <xdr:row>6</xdr:row>
      <xdr:rowOff>847725</xdr:rowOff>
    </xdr:to>
    <xdr:pic>
      <xdr:nvPicPr>
        <xdr:cNvPr id="3" name="Picture 2" descr="shopping_cart_01.jp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l="14286" r="17857"/>
        <a:stretch>
          <a:fillRect/>
        </a:stretch>
      </xdr:blipFill>
      <xdr:spPr>
        <a:xfrm>
          <a:off x="66675" y="1323975"/>
          <a:ext cx="542925" cy="80010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19050</xdr:rowOff>
    </xdr:from>
    <xdr:to>
      <xdr:col>0</xdr:col>
      <xdr:colOff>657224</xdr:colOff>
      <xdr:row>1</xdr:row>
      <xdr:rowOff>194526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525" y="19050"/>
          <a:ext cx="647699" cy="5279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57150</xdr:colOff>
      <xdr:row>6</xdr:row>
      <xdr:rowOff>71541</xdr:rowOff>
    </xdr:from>
    <xdr:to>
      <xdr:col>0</xdr:col>
      <xdr:colOff>771525</xdr:colOff>
      <xdr:row>6</xdr:row>
      <xdr:rowOff>1114424</xdr:rowOff>
    </xdr:to>
    <xdr:pic>
      <xdr:nvPicPr>
        <xdr:cNvPr id="4" name="Picture 3" descr="kmme_01_bk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7150" y="1309791"/>
          <a:ext cx="714375" cy="104288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7</xdr:row>
      <xdr:rowOff>47626</xdr:rowOff>
    </xdr:from>
    <xdr:to>
      <xdr:col>0</xdr:col>
      <xdr:colOff>707290</xdr:colOff>
      <xdr:row>7</xdr:row>
      <xdr:rowOff>1171576</xdr:rowOff>
    </xdr:to>
    <xdr:pic>
      <xdr:nvPicPr>
        <xdr:cNvPr id="5" name="Picture 4" descr="kmme_02_bk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8576" y="2514601"/>
          <a:ext cx="678714" cy="1123950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0</xdr:row>
      <xdr:rowOff>19050</xdr:rowOff>
    </xdr:from>
    <xdr:to>
      <xdr:col>0</xdr:col>
      <xdr:colOff>937364</xdr:colOff>
      <xdr:row>1</xdr:row>
      <xdr:rowOff>438151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71450" y="19050"/>
          <a:ext cx="765914" cy="65722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190500</xdr:colOff>
      <xdr:row>6</xdr:row>
      <xdr:rowOff>66675</xdr:rowOff>
    </xdr:from>
    <xdr:to>
      <xdr:col>0</xdr:col>
      <xdr:colOff>866775</xdr:colOff>
      <xdr:row>6</xdr:row>
      <xdr:rowOff>742950</xdr:rowOff>
    </xdr:to>
    <xdr:pic>
      <xdr:nvPicPr>
        <xdr:cNvPr id="23553" name="img248816124" descr="http://www.thecarcover.com/products/oxgord/electronics/obd_2_wired/ms_300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90500" y="1990725"/>
          <a:ext cx="676275" cy="6762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66675</xdr:colOff>
      <xdr:row>7</xdr:row>
      <xdr:rowOff>57150</xdr:rowOff>
    </xdr:from>
    <xdr:to>
      <xdr:col>0</xdr:col>
      <xdr:colOff>981211</xdr:colOff>
      <xdr:row>7</xdr:row>
      <xdr:rowOff>733425</xdr:rowOff>
    </xdr:to>
    <xdr:pic>
      <xdr:nvPicPr>
        <xdr:cNvPr id="7" name="Picture 1" descr="http://www.thecarcover.com/products/oxgord/electronics/obd_scanner/crbt_01_bk_04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6675" y="2771775"/>
          <a:ext cx="914536" cy="676275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19050</xdr:rowOff>
    </xdr:from>
    <xdr:to>
      <xdr:col>1</xdr:col>
      <xdr:colOff>28575</xdr:colOff>
      <xdr:row>6</xdr:row>
      <xdr:rowOff>1236803</xdr:rowOff>
    </xdr:to>
    <xdr:pic>
      <xdr:nvPicPr>
        <xdr:cNvPr id="43" name="Picture 42" descr="http://www.thecarcover.com/products/oxgord/seatcovers/mesh/butterfly_pk/scno17_bfly_pk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704975"/>
          <a:ext cx="1219200" cy="12177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7793</xdr:colOff>
      <xdr:row>7</xdr:row>
      <xdr:rowOff>1199682</xdr:rowOff>
    </xdr:to>
    <xdr:pic>
      <xdr:nvPicPr>
        <xdr:cNvPr id="44" name="Picture 43" descr="http://www.thecarcover.com/products/oxgord/seatcovers/mesh/butterfly_pp/scno17_bfly_pp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952750"/>
          <a:ext cx="1198418" cy="119968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45893</xdr:colOff>
      <xdr:row>8</xdr:row>
      <xdr:rowOff>1233644</xdr:rowOff>
    </xdr:to>
    <xdr:pic>
      <xdr:nvPicPr>
        <xdr:cNvPr id="45" name="Picture 44" descr="http://www.thecarcover.com/products/oxgord/seatcovers/mesh/butterfly_pk/scno06-bfly-p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4219575"/>
          <a:ext cx="1236518" cy="12336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1</xdr:col>
      <xdr:colOff>45893</xdr:colOff>
      <xdr:row>9</xdr:row>
      <xdr:rowOff>1233644</xdr:rowOff>
    </xdr:to>
    <xdr:pic>
      <xdr:nvPicPr>
        <xdr:cNvPr id="46" name="Picture 45" descr="http://www.thecarcover.com/products/oxgord/seatcovers/mesh/butterfly_pk/scno06-bfly-p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4219575"/>
          <a:ext cx="1236518" cy="12336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45893</xdr:colOff>
      <xdr:row>10</xdr:row>
      <xdr:rowOff>1233644</xdr:rowOff>
    </xdr:to>
    <xdr:pic>
      <xdr:nvPicPr>
        <xdr:cNvPr id="47" name="Picture 46" descr="http://www.thecarcover.com/products/oxgord/seatcovers/mesh/butterfly_pk/scno2_bfly_pk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6753225"/>
          <a:ext cx="1236518" cy="12336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</xdr:col>
      <xdr:colOff>12321</xdr:colOff>
      <xdr:row>11</xdr:row>
      <xdr:rowOff>1200150</xdr:rowOff>
    </xdr:to>
    <xdr:pic>
      <xdr:nvPicPr>
        <xdr:cNvPr id="48" name="Picture 47" descr="http://www.thecarcover.com/products/oxgord/seatcovers/mesh/butterfly_pp/scno02_bfly_pp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8020050"/>
          <a:ext cx="1202946" cy="1200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12</xdr:row>
      <xdr:rowOff>0</xdr:rowOff>
    </xdr:from>
    <xdr:to>
      <xdr:col>0</xdr:col>
      <xdr:colOff>1152987</xdr:colOff>
      <xdr:row>12</xdr:row>
      <xdr:rowOff>1152525</xdr:rowOff>
    </xdr:to>
    <xdr:pic>
      <xdr:nvPicPr>
        <xdr:cNvPr id="49" name="Picture 48" descr="http://www.thecarcover.com/products/oxgord/seatcovers/mesh/butterfly_pk/scn08-bfly-pk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" y="9286875"/>
          <a:ext cx="1152986" cy="11525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1181100</xdr:colOff>
      <xdr:row>13</xdr:row>
      <xdr:rowOff>1184347</xdr:rowOff>
    </xdr:to>
    <xdr:pic>
      <xdr:nvPicPr>
        <xdr:cNvPr id="50" name="Picture 49" descr="http://www.thecarcover.com/products/oxgord/seatcovers/mesh/butterfly_pp/scn08-bfly-pp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0553700"/>
          <a:ext cx="1181100" cy="11843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</xdr:row>
      <xdr:rowOff>28576</xdr:rowOff>
    </xdr:from>
    <xdr:to>
      <xdr:col>0</xdr:col>
      <xdr:colOff>1143000</xdr:colOff>
      <xdr:row>16</xdr:row>
      <xdr:rowOff>1167070</xdr:rowOff>
    </xdr:to>
    <xdr:pic>
      <xdr:nvPicPr>
        <xdr:cNvPr id="51" name="Picture 5" descr="http://www.thecarcover.com/products/oxgord/seatcovers/mesh/cherry/17_scmq_c66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2153901"/>
          <a:ext cx="1143000" cy="11384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17</xdr:row>
      <xdr:rowOff>1</xdr:rowOff>
    </xdr:from>
    <xdr:to>
      <xdr:col>0</xdr:col>
      <xdr:colOff>1185765</xdr:colOff>
      <xdr:row>17</xdr:row>
      <xdr:rowOff>1181101</xdr:rowOff>
    </xdr:to>
    <xdr:pic>
      <xdr:nvPicPr>
        <xdr:cNvPr id="52" name="Picture 6" descr="http://www.thecarcover.com/products/oxgord/seatcovers/mesh/cherry/6_scmq_c66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" y="13506451"/>
          <a:ext cx="1185764" cy="1181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63212</xdr:colOff>
      <xdr:row>18</xdr:row>
      <xdr:rowOff>1248436</xdr:rowOff>
    </xdr:to>
    <xdr:pic>
      <xdr:nvPicPr>
        <xdr:cNvPr id="53" name="Picture 7" descr="http://www.thecarcover.com/products/oxgord/seatcovers/mesh/cherry/2_scmq_c66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4773275"/>
          <a:ext cx="1253837" cy="12484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19</xdr:row>
      <xdr:rowOff>0</xdr:rowOff>
    </xdr:from>
    <xdr:to>
      <xdr:col>0</xdr:col>
      <xdr:colOff>1162051</xdr:colOff>
      <xdr:row>19</xdr:row>
      <xdr:rowOff>1159506</xdr:rowOff>
    </xdr:to>
    <xdr:pic>
      <xdr:nvPicPr>
        <xdr:cNvPr id="54" name="Picture 8" descr="http://www.thecarcover.com/products/oxgord/seatcovers/mesh/cherry/b8_scmq_c66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" y="16040100"/>
          <a:ext cx="1162050" cy="11595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19050</xdr:rowOff>
    </xdr:from>
    <xdr:to>
      <xdr:col>1</xdr:col>
      <xdr:colOff>45893</xdr:colOff>
      <xdr:row>22</xdr:row>
      <xdr:rowOff>1252694</xdr:rowOff>
    </xdr:to>
    <xdr:pic>
      <xdr:nvPicPr>
        <xdr:cNvPr id="55" name="Picture 54" descr="http://www.thecarcover.com/products/oxgord/seatcovers/mesh/dolphin/17_scmq_d146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17573625"/>
          <a:ext cx="1236518" cy="123364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</xdr:col>
      <xdr:colOff>21127</xdr:colOff>
      <xdr:row>23</xdr:row>
      <xdr:rowOff>1212272</xdr:rowOff>
    </xdr:to>
    <xdr:pic>
      <xdr:nvPicPr>
        <xdr:cNvPr id="56" name="Picture 55" descr="http://www.thecarcover.com/products/oxgord/seatcovers/mesh/dolphin/6_scmq_d146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8992850"/>
          <a:ext cx="1211752" cy="12122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63211</xdr:colOff>
      <xdr:row>24</xdr:row>
      <xdr:rowOff>1249610</xdr:rowOff>
    </xdr:to>
    <xdr:pic>
      <xdr:nvPicPr>
        <xdr:cNvPr id="57" name="Picture 56" descr="http://www.thecarcover.com/products/oxgord/seatcovers/mesh/dolphin/02scmq_d146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20259675"/>
          <a:ext cx="1253836" cy="12496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1</xdr:rowOff>
    </xdr:from>
    <xdr:to>
      <xdr:col>0</xdr:col>
      <xdr:colOff>1177820</xdr:colOff>
      <xdr:row>25</xdr:row>
      <xdr:rowOff>1181101</xdr:rowOff>
    </xdr:to>
    <xdr:pic>
      <xdr:nvPicPr>
        <xdr:cNvPr id="58" name="Picture 57" descr="http://www.thecarcover.com/products/oxgord/seatcovers/mesh/dolphin/b8_scmq_146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21526501"/>
          <a:ext cx="1177820" cy="1181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28575</xdr:rowOff>
    </xdr:from>
    <xdr:to>
      <xdr:col>1</xdr:col>
      <xdr:colOff>23173</xdr:colOff>
      <xdr:row>28</xdr:row>
      <xdr:rowOff>1240847</xdr:rowOff>
    </xdr:to>
    <xdr:pic>
      <xdr:nvPicPr>
        <xdr:cNvPr id="59" name="Picture 9" descr="http://www.thecarcover.com/products/oxgord/seatcovers/mesh/heart/scfe_h01a_00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23012400"/>
          <a:ext cx="1213798" cy="12122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63212</xdr:colOff>
      <xdr:row>29</xdr:row>
      <xdr:rowOff>1248905</xdr:rowOff>
    </xdr:to>
    <xdr:pic>
      <xdr:nvPicPr>
        <xdr:cNvPr id="60" name="Picture 10" descr="http://www.thecarcover.com/products/oxgord/seatcovers/mesh/heart/scfe_h01b_00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24479250"/>
          <a:ext cx="1253837" cy="12489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6333</xdr:colOff>
      <xdr:row>30</xdr:row>
      <xdr:rowOff>1194955</xdr:rowOff>
    </xdr:to>
    <xdr:pic>
      <xdr:nvPicPr>
        <xdr:cNvPr id="61" name="Picture 11" descr="http://www.thecarcover.com/products/oxgord/seatcovers/mesh/heart/scfe_h01c_00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25746075"/>
          <a:ext cx="1196958" cy="119495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</xdr:col>
      <xdr:colOff>28575</xdr:colOff>
      <xdr:row>31</xdr:row>
      <xdr:rowOff>1226191</xdr:rowOff>
    </xdr:to>
    <xdr:pic>
      <xdr:nvPicPr>
        <xdr:cNvPr id="62" name="Picture 12" descr="http://www.thecarcover.com/products/oxgord/seatcovers/mesh/heart/scfe_h01d_00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27012900"/>
          <a:ext cx="1219200" cy="122619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19050</xdr:rowOff>
    </xdr:from>
    <xdr:to>
      <xdr:col>1</xdr:col>
      <xdr:colOff>60165</xdr:colOff>
      <xdr:row>34</xdr:row>
      <xdr:rowOff>1265959</xdr:rowOff>
    </xdr:to>
    <xdr:pic>
      <xdr:nvPicPr>
        <xdr:cNvPr id="63" name="Picture 24" descr="http://www.thecarcover.com/products/oxgord/seatcovers/mesh/ladybug/17_scmq_01csc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28451175"/>
          <a:ext cx="1250790" cy="12469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45893</xdr:colOff>
      <xdr:row>35</xdr:row>
      <xdr:rowOff>1231675</xdr:rowOff>
    </xdr:to>
    <xdr:pic>
      <xdr:nvPicPr>
        <xdr:cNvPr id="64" name="Picture 25" descr="http://www.thecarcover.com/products/oxgord/seatcovers/mesh/ladybug/06_scmq_01csc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29984700"/>
          <a:ext cx="1236518" cy="12316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133350</xdr:colOff>
      <xdr:row>35</xdr:row>
      <xdr:rowOff>1238250</xdr:rowOff>
    </xdr:from>
    <xdr:to>
      <xdr:col>1</xdr:col>
      <xdr:colOff>161925</xdr:colOff>
      <xdr:row>36</xdr:row>
      <xdr:rowOff>1185753</xdr:rowOff>
    </xdr:to>
    <xdr:pic>
      <xdr:nvPicPr>
        <xdr:cNvPr id="65" name="Picture 26" descr="http://www.thecarcover.com/products/oxgord/seatcovers/mesh/ladybug/02_scmq_01csc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133350" y="30937200"/>
          <a:ext cx="1219200" cy="12143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45894</xdr:colOff>
      <xdr:row>37</xdr:row>
      <xdr:rowOff>1231791</xdr:rowOff>
    </xdr:to>
    <xdr:pic>
      <xdr:nvPicPr>
        <xdr:cNvPr id="66" name="Picture 13" descr="http://www.thecarcover.com/products/oxgord/seatcovers/mesh/ladybug/b8_scmq_01csc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32518350"/>
          <a:ext cx="1236519" cy="123179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19050</xdr:rowOff>
    </xdr:from>
    <xdr:to>
      <xdr:col>0</xdr:col>
      <xdr:colOff>1181100</xdr:colOff>
      <xdr:row>40</xdr:row>
      <xdr:rowOff>1204131</xdr:rowOff>
    </xdr:to>
    <xdr:pic>
      <xdr:nvPicPr>
        <xdr:cNvPr id="67" name="Picture 66" descr="http://www.thecarcover.com/products/oxgord/seatcovers/mesh/horse/scmq17_mgd_rd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33880425"/>
          <a:ext cx="1181100" cy="118508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1174360</xdr:colOff>
      <xdr:row>41</xdr:row>
      <xdr:rowOff>1177636</xdr:rowOff>
    </xdr:to>
    <xdr:pic>
      <xdr:nvPicPr>
        <xdr:cNvPr id="68" name="Picture 67" descr="http://www.thecarcover.com/products/oxgord/seatcovers/mesh/horse/scmq17_mgd_wh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35471100"/>
          <a:ext cx="1174360" cy="11776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</xdr:col>
      <xdr:colOff>60985</xdr:colOff>
      <xdr:row>42</xdr:row>
      <xdr:rowOff>1246909</xdr:rowOff>
    </xdr:to>
    <xdr:pic>
      <xdr:nvPicPr>
        <xdr:cNvPr id="69" name="Picture 14" descr="http://www.thecarcover.com/products/oxgord/seatcovers/mesh/horse/scmq06_mgd_rd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36737925"/>
          <a:ext cx="1251610" cy="12469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</xdr:col>
      <xdr:colOff>60985</xdr:colOff>
      <xdr:row>43</xdr:row>
      <xdr:rowOff>1246909</xdr:rowOff>
    </xdr:to>
    <xdr:pic>
      <xdr:nvPicPr>
        <xdr:cNvPr id="70" name="Picture 15" descr="http://www.thecarcover.com/products/oxgord/seatcovers/mesh/horse/scmq06_mgd_wh.jp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38004750"/>
          <a:ext cx="1251610" cy="12469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</xdr:col>
      <xdr:colOff>63212</xdr:colOff>
      <xdr:row>44</xdr:row>
      <xdr:rowOff>1249140</xdr:rowOff>
    </xdr:to>
    <xdr:pic>
      <xdr:nvPicPr>
        <xdr:cNvPr id="71" name="Picture 16" descr="http://www.thecarcover.com/products/oxgord/seatcovers/mesh/horse/scno2_mgi_rd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39271575"/>
          <a:ext cx="1253837" cy="12491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1</xdr:col>
      <xdr:colOff>45894</xdr:colOff>
      <xdr:row>45</xdr:row>
      <xdr:rowOff>1231791</xdr:rowOff>
    </xdr:to>
    <xdr:pic>
      <xdr:nvPicPr>
        <xdr:cNvPr id="72" name="Picture 17" descr="http://www.thecarcover.com/products/oxgord/seatcovers/mesh/horse/scno2_mgi_wh.jp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0" y="40538400"/>
          <a:ext cx="1236519" cy="123179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1</xdr:col>
      <xdr:colOff>45894</xdr:colOff>
      <xdr:row>46</xdr:row>
      <xdr:rowOff>1231097</xdr:rowOff>
    </xdr:to>
    <xdr:pic>
      <xdr:nvPicPr>
        <xdr:cNvPr id="73" name="Picture 18" descr="http://www.thecarcover.com/products/oxgord/seatcovers/mesh/horse/scmq08_mgd_rd.jpg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0" y="41805225"/>
          <a:ext cx="1236519" cy="12310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</xdr:col>
      <xdr:colOff>63212</xdr:colOff>
      <xdr:row>47</xdr:row>
      <xdr:rowOff>1248436</xdr:rowOff>
    </xdr:to>
    <xdr:pic>
      <xdr:nvPicPr>
        <xdr:cNvPr id="74" name="Picture 19" descr="http://www.thecarcover.com/products/oxgord/seatcovers/mesh/horse/scmq08_mgd_wh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0" y="43072050"/>
          <a:ext cx="1253837" cy="12484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19050</xdr:rowOff>
    </xdr:from>
    <xdr:to>
      <xdr:col>1</xdr:col>
      <xdr:colOff>2116</xdr:colOff>
      <xdr:row>50</xdr:row>
      <xdr:rowOff>1209675</xdr:rowOff>
    </xdr:to>
    <xdr:pic>
      <xdr:nvPicPr>
        <xdr:cNvPr id="75" name="Picture 20" descr="http://www.thecarcover.com/products/oxgord/seatcovers/mesh/rose/scfc_r01a_00.jp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0" y="44376975"/>
          <a:ext cx="1192741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</xdr:col>
      <xdr:colOff>2170</xdr:colOff>
      <xdr:row>51</xdr:row>
      <xdr:rowOff>1190625</xdr:rowOff>
    </xdr:to>
    <xdr:pic>
      <xdr:nvPicPr>
        <xdr:cNvPr id="76" name="Picture 21" descr="http://www.thecarcover.com/products/oxgord/seatcovers/mesh/rose/scfe_r01b_00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0" y="46024800"/>
          <a:ext cx="1192795" cy="11906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61219</xdr:colOff>
      <xdr:row>52</xdr:row>
      <xdr:rowOff>1246909</xdr:rowOff>
    </xdr:to>
    <xdr:pic>
      <xdr:nvPicPr>
        <xdr:cNvPr id="77" name="Picture 22" descr="http://www.thecarcover.com/products/oxgord/seatcovers/mesh/rose/scfe_r01c_00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0" y="47291625"/>
          <a:ext cx="1251844" cy="12469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1</xdr:col>
      <xdr:colOff>45894</xdr:colOff>
      <xdr:row>53</xdr:row>
      <xdr:rowOff>1231907</xdr:rowOff>
    </xdr:to>
    <xdr:pic>
      <xdr:nvPicPr>
        <xdr:cNvPr id="78" name="Picture 23" descr="http://www.thecarcover.com/products/oxgord/seatcovers/mesh/rose/scfe_r01d_00.jp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0" y="48558450"/>
          <a:ext cx="1236519" cy="12319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19051</xdr:rowOff>
    </xdr:from>
    <xdr:to>
      <xdr:col>1</xdr:col>
      <xdr:colOff>12906</xdr:colOff>
      <xdr:row>56</xdr:row>
      <xdr:rowOff>1219201</xdr:rowOff>
    </xdr:to>
    <xdr:pic>
      <xdr:nvPicPr>
        <xdr:cNvPr id="79" name="Picture 24" descr="http://www.thecarcover.com/products/oxgord/seatcovers/mesh/leaf/scno17_lfd_gn_bk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0" y="49825276"/>
          <a:ext cx="1203531" cy="12001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57</xdr:row>
      <xdr:rowOff>1</xdr:rowOff>
    </xdr:from>
    <xdr:to>
      <xdr:col>1</xdr:col>
      <xdr:colOff>28575</xdr:colOff>
      <xdr:row>57</xdr:row>
      <xdr:rowOff>1216099</xdr:rowOff>
    </xdr:to>
    <xdr:pic>
      <xdr:nvPicPr>
        <xdr:cNvPr id="80" name="Picture 25" descr="http://www.thecarcover.com/products/oxgord/seatcovers/mesh/leaf/scno6_lfd_gn_bk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0" y="51530251"/>
          <a:ext cx="1219200" cy="12160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</xdr:col>
      <xdr:colOff>63212</xdr:colOff>
      <xdr:row>58</xdr:row>
      <xdr:rowOff>1251019</xdr:rowOff>
    </xdr:to>
    <xdr:pic>
      <xdr:nvPicPr>
        <xdr:cNvPr id="81" name="Picture 26" descr="http://www.thecarcover.com/products/oxgord/seatcovers/mesh/leaf/scno2_lfi_gn_bk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0" y="52797075"/>
          <a:ext cx="1253837" cy="12510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41509</xdr:colOff>
      <xdr:row>59</xdr:row>
      <xdr:rowOff>1229591</xdr:rowOff>
    </xdr:to>
    <xdr:pic>
      <xdr:nvPicPr>
        <xdr:cNvPr id="82" name="Picture 28" descr="http://www.thecarcover.com/products/oxgord/seatcovers/mesh/leaf/b8scmq_lfd_gn_bk.jp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0" y="54063900"/>
          <a:ext cx="1232134" cy="122959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38101</xdr:colOff>
      <xdr:row>0</xdr:row>
      <xdr:rowOff>28576</xdr:rowOff>
    </xdr:from>
    <xdr:to>
      <xdr:col>0</xdr:col>
      <xdr:colOff>963308</xdr:colOff>
      <xdr:row>1</xdr:row>
      <xdr:rowOff>437320</xdr:rowOff>
    </xdr:to>
    <xdr:pic>
      <xdr:nvPicPr>
        <xdr:cNvPr id="83" name="Picture 9" descr="http://www.thecarcover.com/products/oxgord/covers/auto/home_blue.jpg">
          <a:hlinkClick xmlns:r="http://schemas.openxmlformats.org/officeDocument/2006/relationships" r:id="rId4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 bwMode="auto">
        <a:xfrm>
          <a:off x="38101" y="28576"/>
          <a:ext cx="925207" cy="913569"/>
        </a:xfrm>
        <a:prstGeom prst="rect">
          <a:avLst/>
        </a:prstGeom>
        <a:noFill/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66675</xdr:rowOff>
    </xdr:from>
    <xdr:to>
      <xdr:col>0</xdr:col>
      <xdr:colOff>700201</xdr:colOff>
      <xdr:row>1</xdr:row>
      <xdr:rowOff>447675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76200" y="66675"/>
          <a:ext cx="624001" cy="619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6</xdr:row>
      <xdr:rowOff>85725</xdr:rowOff>
    </xdr:from>
    <xdr:to>
      <xdr:col>0</xdr:col>
      <xdr:colOff>723900</xdr:colOff>
      <xdr:row>6</xdr:row>
      <xdr:rowOff>1038225</xdr:rowOff>
    </xdr:to>
    <xdr:pic>
      <xdr:nvPicPr>
        <xdr:cNvPr id="24577" name="img244787796" descr="http://www.thecarcover.com/products/oxgord/seatcovers/sheepskin/scsk_s1e_dk_gy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11000" r="16000"/>
        <a:stretch>
          <a:fillRect/>
        </a:stretch>
      </xdr:blipFill>
      <xdr:spPr bwMode="auto">
        <a:xfrm>
          <a:off x="28575" y="2009775"/>
          <a:ext cx="695325" cy="952500"/>
        </a:xfrm>
        <a:prstGeom prst="rect">
          <a:avLst/>
        </a:prstGeom>
        <a:noFill/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76196</xdr:colOff>
      <xdr:row>0</xdr:row>
      <xdr:rowOff>66674</xdr:rowOff>
    </xdr:from>
    <xdr:to>
      <xdr:col>0</xdr:col>
      <xdr:colOff>813477</xdr:colOff>
      <xdr:row>1</xdr:row>
      <xdr:rowOff>369569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76196" y="66674"/>
          <a:ext cx="737281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6</xdr:row>
      <xdr:rowOff>66675</xdr:rowOff>
    </xdr:from>
    <xdr:to>
      <xdr:col>0</xdr:col>
      <xdr:colOff>990600</xdr:colOff>
      <xdr:row>6</xdr:row>
      <xdr:rowOff>1019175</xdr:rowOff>
    </xdr:to>
    <xdr:pic>
      <xdr:nvPicPr>
        <xdr:cNvPr id="17409" name="img272134612" descr="http://www.thecarcover.com/products/oxgord/car_accessories/gas_door/f150/f_150_0408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38100" y="263842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66675</xdr:colOff>
      <xdr:row>8</xdr:row>
      <xdr:rowOff>76200</xdr:rowOff>
    </xdr:from>
    <xdr:to>
      <xdr:col>0</xdr:col>
      <xdr:colOff>1019175</xdr:colOff>
      <xdr:row>8</xdr:row>
      <xdr:rowOff>1028700</xdr:rowOff>
    </xdr:to>
    <xdr:pic>
      <xdr:nvPicPr>
        <xdr:cNvPr id="17410" name="img286442705" descr="http://www.thecarcover.com/products/oxgord/car_accessories/toyota/bezel/abty_00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6675" y="421957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38100</xdr:colOff>
      <xdr:row>10</xdr:row>
      <xdr:rowOff>104775</xdr:rowOff>
    </xdr:from>
    <xdr:to>
      <xdr:col>0</xdr:col>
      <xdr:colOff>990600</xdr:colOff>
      <xdr:row>10</xdr:row>
      <xdr:rowOff>1057275</xdr:rowOff>
    </xdr:to>
    <xdr:pic>
      <xdr:nvPicPr>
        <xdr:cNvPr id="17411" name="img276572793" descr="http://ecx.images-amazon.com/images/I/71DU0uTrHUL._SL1200_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38100" y="5819775"/>
          <a:ext cx="952500" cy="952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12</xdr:row>
      <xdr:rowOff>76200</xdr:rowOff>
    </xdr:from>
    <xdr:to>
      <xdr:col>0</xdr:col>
      <xdr:colOff>1034806</xdr:colOff>
      <xdr:row>12</xdr:row>
      <xdr:rowOff>1057275</xdr:rowOff>
    </xdr:to>
    <xdr:pic>
      <xdr:nvPicPr>
        <xdr:cNvPr id="10" name="Picture 9" descr="soft loop tie down straps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8575" y="7362825"/>
          <a:ext cx="1006231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14</xdr:row>
      <xdr:rowOff>95250</xdr:rowOff>
    </xdr:from>
    <xdr:to>
      <xdr:col>0</xdr:col>
      <xdr:colOff>1162050</xdr:colOff>
      <xdr:row>16</xdr:row>
      <xdr:rowOff>352425</xdr:rowOff>
    </xdr:to>
    <xdr:pic>
      <xdr:nvPicPr>
        <xdr:cNvPr id="11" name="Picture 10" descr="boot ranin cover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7625" y="8953500"/>
          <a:ext cx="1114425" cy="111442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18</xdr:row>
      <xdr:rowOff>57150</xdr:rowOff>
    </xdr:from>
    <xdr:to>
      <xdr:col>0</xdr:col>
      <xdr:colOff>1050872</xdr:colOff>
      <xdr:row>18</xdr:row>
      <xdr:rowOff>1028700</xdr:rowOff>
    </xdr:to>
    <xdr:pic>
      <xdr:nvPicPr>
        <xdr:cNvPr id="12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76200" y="10629900"/>
          <a:ext cx="974672" cy="971550"/>
        </a:xfrm>
        <a:prstGeom prst="rect">
          <a:avLst/>
        </a:prstGeom>
        <a:noFill/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76196</xdr:colOff>
      <xdr:row>0</xdr:row>
      <xdr:rowOff>66674</xdr:rowOff>
    </xdr:from>
    <xdr:to>
      <xdr:col>0</xdr:col>
      <xdr:colOff>813477</xdr:colOff>
      <xdr:row>1</xdr:row>
      <xdr:rowOff>369569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76196" y="66674"/>
          <a:ext cx="737281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47625</xdr:colOff>
      <xdr:row>6</xdr:row>
      <xdr:rowOff>57150</xdr:rowOff>
    </xdr:from>
    <xdr:to>
      <xdr:col>0</xdr:col>
      <xdr:colOff>962025</xdr:colOff>
      <xdr:row>6</xdr:row>
      <xdr:rowOff>1113064</xdr:rowOff>
    </xdr:to>
    <xdr:pic>
      <xdr:nvPicPr>
        <xdr:cNvPr id="2355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7625" y="2628900"/>
          <a:ext cx="914400" cy="1055914"/>
        </a:xfrm>
        <a:prstGeom prst="rect">
          <a:avLst/>
        </a:prstGeom>
        <a:noFill/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76196</xdr:colOff>
      <xdr:row>0</xdr:row>
      <xdr:rowOff>66674</xdr:rowOff>
    </xdr:from>
    <xdr:to>
      <xdr:col>0</xdr:col>
      <xdr:colOff>813477</xdr:colOff>
      <xdr:row>1</xdr:row>
      <xdr:rowOff>369569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76196" y="66674"/>
          <a:ext cx="737281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47625</xdr:colOff>
      <xdr:row>6</xdr:row>
      <xdr:rowOff>190500</xdr:rowOff>
    </xdr:from>
    <xdr:to>
      <xdr:col>0</xdr:col>
      <xdr:colOff>2028825</xdr:colOff>
      <xdr:row>6</xdr:row>
      <xdr:rowOff>1009650</xdr:rowOff>
    </xdr:to>
    <xdr:pic>
      <xdr:nvPicPr>
        <xdr:cNvPr id="2457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7625" y="2762250"/>
          <a:ext cx="1981200" cy="819150"/>
        </a:xfrm>
        <a:prstGeom prst="rect">
          <a:avLst/>
        </a:prstGeom>
        <a:noFill/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76196</xdr:colOff>
      <xdr:row>0</xdr:row>
      <xdr:rowOff>66674</xdr:rowOff>
    </xdr:from>
    <xdr:to>
      <xdr:col>0</xdr:col>
      <xdr:colOff>813477</xdr:colOff>
      <xdr:row>1</xdr:row>
      <xdr:rowOff>369569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76196" y="66674"/>
          <a:ext cx="737281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152400</xdr:colOff>
      <xdr:row>6</xdr:row>
      <xdr:rowOff>95250</xdr:rowOff>
    </xdr:from>
    <xdr:to>
      <xdr:col>0</xdr:col>
      <xdr:colOff>1114425</xdr:colOff>
      <xdr:row>6</xdr:row>
      <xdr:rowOff>1057275</xdr:rowOff>
    </xdr:to>
    <xdr:pic>
      <xdr:nvPicPr>
        <xdr:cNvPr id="4" name="Picture 3" descr="Handy Stitch Handheld Sewing Machine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52400" y="2667000"/>
          <a:ext cx="962025" cy="962025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76196</xdr:colOff>
      <xdr:row>0</xdr:row>
      <xdr:rowOff>66674</xdr:rowOff>
    </xdr:from>
    <xdr:to>
      <xdr:col>0</xdr:col>
      <xdr:colOff>813477</xdr:colOff>
      <xdr:row>1</xdr:row>
      <xdr:rowOff>369569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76196" y="66674"/>
          <a:ext cx="737281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76200</xdr:colOff>
      <xdr:row>6</xdr:row>
      <xdr:rowOff>28575</xdr:rowOff>
    </xdr:from>
    <xdr:to>
      <xdr:col>0</xdr:col>
      <xdr:colOff>1457171</xdr:colOff>
      <xdr:row>6</xdr:row>
      <xdr:rowOff>1095375</xdr:rowOff>
    </xdr:to>
    <xdr:pic>
      <xdr:nvPicPr>
        <xdr:cNvPr id="4" name="Picture 3" descr="Pasta Maker Stainless Steel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6200" y="2600325"/>
          <a:ext cx="1380971" cy="106680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76196</xdr:colOff>
      <xdr:row>0</xdr:row>
      <xdr:rowOff>66674</xdr:rowOff>
    </xdr:from>
    <xdr:to>
      <xdr:col>0</xdr:col>
      <xdr:colOff>813477</xdr:colOff>
      <xdr:row>1</xdr:row>
      <xdr:rowOff>369569</xdr:rowOff>
    </xdr:to>
    <xdr:pic>
      <xdr:nvPicPr>
        <xdr:cNvPr id="2" name="Picture 9" descr="http://www.thecarcover.com/products/oxgord/covers/auto/home_blue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 bwMode="auto">
        <a:xfrm>
          <a:off x="76196" y="66674"/>
          <a:ext cx="737281" cy="73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28575</xdr:colOff>
      <xdr:row>6</xdr:row>
      <xdr:rowOff>66675</xdr:rowOff>
    </xdr:from>
    <xdr:to>
      <xdr:col>0</xdr:col>
      <xdr:colOff>1003247</xdr:colOff>
      <xdr:row>6</xdr:row>
      <xdr:rowOff>1038225</xdr:rowOff>
    </xdr:to>
    <xdr:pic>
      <xdr:nvPicPr>
        <xdr:cNvPr id="3" name="Picture 40" descr="http://www.thecarcover.com/products/oxgord/misc/image_unavailable_0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28575" y="2638425"/>
          <a:ext cx="974672" cy="97155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Custom 1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3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mailto:WCApurchasing@wholesalecaraccessories.com" TargetMode="External"/><Relationship Id="rId2" Type="http://schemas.openxmlformats.org/officeDocument/2006/relationships/hyperlink" Target="mailto:customerservice@wholesalecaraccessories.com" TargetMode="External"/><Relationship Id="rId1" Type="http://schemas.openxmlformats.org/officeDocument/2006/relationships/hyperlink" Target="mailto:salesinquiry@wholesalecaraccessories.com" TargetMode="External"/><Relationship Id="rId5" Type="http://schemas.openxmlformats.org/officeDocument/2006/relationships/drawing" Target="../drawings/drawing1.xml"/><Relationship Id="rId4" Type="http://schemas.openxmlformats.org/officeDocument/2006/relationships/hyperlink" Target="mailto:WCAbilling@wholesalecaraccessories.com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4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7.bin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8.bin"/><Relationship Id="rId4" Type="http://schemas.openxmlformats.org/officeDocument/2006/relationships/oleObject" Target="../embeddings/oleObject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9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10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11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12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13.bin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14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6.xml"/></Relationships>
</file>

<file path=xl/worksheets/sheet1.xml><?xml version="1.0" encoding="utf-8"?>
<worksheet xmlns="http://schemas.openxmlformats.org/spreadsheetml/2006/main" xmlns:r="http://schemas.openxmlformats.org/officeDocument/2006/relationships">
  <sheetPr codeName="Sheet10"/>
  <dimension ref="A1:F47"/>
  <sheetViews>
    <sheetView zoomScaleNormal="100" workbookViewId="0">
      <pane ySplit="2" topLeftCell="A15" activePane="bottomLeft" state="frozen"/>
      <selection pane="bottomLeft" activeCell="D30" sqref="D30"/>
    </sheetView>
  </sheetViews>
  <sheetFormatPr defaultColWidth="9.140625" defaultRowHeight="18.75"/>
  <cols>
    <col min="1" max="1" width="29.42578125" style="492" bestFit="1" customWidth="1"/>
    <col min="2" max="2" width="23.7109375" style="492" bestFit="1" customWidth="1"/>
    <col min="3" max="3" width="24.7109375" style="492" bestFit="1" customWidth="1"/>
    <col min="4" max="4" width="24.5703125" style="492" customWidth="1"/>
    <col min="5" max="5" width="22.7109375" style="492" bestFit="1" customWidth="1"/>
    <col min="6" max="6" width="22.7109375" style="468" bestFit="1" customWidth="1"/>
    <col min="7" max="16384" width="9.140625" style="468"/>
  </cols>
  <sheetData>
    <row r="1" spans="1:6" ht="37.5" customHeight="1">
      <c r="A1" s="754" t="s">
        <v>4939</v>
      </c>
      <c r="B1" s="754"/>
      <c r="C1" s="754"/>
      <c r="D1" s="734" t="s">
        <v>4993</v>
      </c>
      <c r="E1" s="740" t="s">
        <v>3863</v>
      </c>
    </row>
    <row r="2" spans="1:6" ht="37.5" customHeight="1">
      <c r="A2" s="755" t="s">
        <v>1440</v>
      </c>
      <c r="B2" s="755"/>
      <c r="C2" s="755"/>
      <c r="D2" s="741"/>
    </row>
    <row r="3" spans="1:6" ht="27" thickBot="1">
      <c r="A3" s="471" t="s">
        <v>3864</v>
      </c>
      <c r="B3" s="665"/>
      <c r="C3" s="665"/>
      <c r="D3" s="665"/>
      <c r="E3" s="665"/>
      <c r="F3" s="666"/>
    </row>
    <row r="4" spans="1:6" ht="3" customHeight="1">
      <c r="A4" s="756"/>
      <c r="B4" s="756"/>
      <c r="C4" s="756"/>
      <c r="D4" s="756"/>
      <c r="E4" s="756"/>
    </row>
    <row r="5" spans="1:6">
      <c r="A5" s="757" t="s">
        <v>3621</v>
      </c>
      <c r="B5" s="758"/>
      <c r="C5" s="714" t="s">
        <v>3868</v>
      </c>
      <c r="D5" s="469" t="s">
        <v>4539</v>
      </c>
      <c r="E5" s="469" t="s">
        <v>3887</v>
      </c>
      <c r="F5" s="469" t="s">
        <v>3870</v>
      </c>
    </row>
    <row r="6" spans="1:6">
      <c r="A6" s="719" t="s">
        <v>3952</v>
      </c>
      <c r="B6" s="719" t="s">
        <v>4065</v>
      </c>
      <c r="C6" s="742" t="s">
        <v>829</v>
      </c>
      <c r="D6" s="743" t="s">
        <v>3885</v>
      </c>
      <c r="E6" s="743" t="s">
        <v>4033</v>
      </c>
      <c r="F6" s="743" t="s">
        <v>3884</v>
      </c>
    </row>
    <row r="7" spans="1:6">
      <c r="A7" s="744" t="s">
        <v>1828</v>
      </c>
      <c r="B7" s="744" t="s">
        <v>4536</v>
      </c>
      <c r="C7" s="742" t="s">
        <v>0</v>
      </c>
      <c r="D7" s="743" t="s">
        <v>1328</v>
      </c>
      <c r="E7" s="743" t="s">
        <v>4034</v>
      </c>
      <c r="F7" s="743" t="s">
        <v>2143</v>
      </c>
    </row>
    <row r="8" spans="1:6">
      <c r="A8" s="744" t="s">
        <v>4530</v>
      </c>
      <c r="B8" s="719" t="s">
        <v>1466</v>
      </c>
      <c r="C8" s="742" t="s">
        <v>3871</v>
      </c>
      <c r="D8" s="743" t="s">
        <v>2220</v>
      </c>
      <c r="E8" s="715"/>
      <c r="F8" s="743" t="s">
        <v>2443</v>
      </c>
    </row>
    <row r="9" spans="1:6">
      <c r="A9" s="744" t="s">
        <v>4532</v>
      </c>
      <c r="B9" s="744" t="s">
        <v>3953</v>
      </c>
      <c r="C9" s="742" t="s">
        <v>3872</v>
      </c>
      <c r="D9" s="743" t="s">
        <v>4121</v>
      </c>
      <c r="E9" s="469" t="s">
        <v>4095</v>
      </c>
      <c r="F9" s="743" t="s">
        <v>4088</v>
      </c>
    </row>
    <row r="10" spans="1:6">
      <c r="A10" s="744" t="s">
        <v>4533</v>
      </c>
      <c r="B10" s="744" t="s">
        <v>3633</v>
      </c>
      <c r="C10" s="742" t="s">
        <v>830</v>
      </c>
      <c r="D10" s="743" t="s">
        <v>4538</v>
      </c>
      <c r="E10" s="743" t="s">
        <v>3889</v>
      </c>
      <c r="F10" s="743" t="s">
        <v>4092</v>
      </c>
    </row>
    <row r="11" spans="1:6">
      <c r="A11" s="744" t="s">
        <v>4534</v>
      </c>
      <c r="B11" s="719" t="s">
        <v>1461</v>
      </c>
      <c r="C11" s="742" t="s">
        <v>3924</v>
      </c>
      <c r="D11" s="715"/>
      <c r="E11" s="715"/>
      <c r="F11" s="743" t="s">
        <v>4090</v>
      </c>
    </row>
    <row r="12" spans="1:6">
      <c r="A12" s="744" t="s">
        <v>4535</v>
      </c>
      <c r="B12" s="744" t="s">
        <v>1577</v>
      </c>
      <c r="C12" s="742" t="s">
        <v>3875</v>
      </c>
      <c r="D12" s="717"/>
      <c r="E12" s="469" t="s">
        <v>1463</v>
      </c>
      <c r="F12" s="743" t="s">
        <v>4928</v>
      </c>
    </row>
    <row r="13" spans="1:6">
      <c r="A13" s="744" t="s">
        <v>4325</v>
      </c>
      <c r="B13" s="744" t="s">
        <v>1576</v>
      </c>
      <c r="C13" s="716"/>
      <c r="D13" s="469" t="s">
        <v>1981</v>
      </c>
      <c r="E13" s="743" t="s">
        <v>35</v>
      </c>
      <c r="F13" s="743" t="s">
        <v>4093</v>
      </c>
    </row>
    <row r="14" spans="1:6">
      <c r="A14" s="744" t="s">
        <v>4537</v>
      </c>
      <c r="B14" s="719" t="s">
        <v>3870</v>
      </c>
      <c r="C14" s="714" t="s">
        <v>3622</v>
      </c>
      <c r="D14" s="743" t="s">
        <v>3882</v>
      </c>
      <c r="E14" s="743" t="s">
        <v>1684</v>
      </c>
      <c r="F14" s="743" t="s">
        <v>4678</v>
      </c>
    </row>
    <row r="15" spans="1:6">
      <c r="A15" s="744" t="s">
        <v>4965</v>
      </c>
      <c r="B15" s="744" t="s">
        <v>3883</v>
      </c>
      <c r="C15" s="722" t="s">
        <v>2133</v>
      </c>
      <c r="D15" s="743" t="s">
        <v>3952</v>
      </c>
      <c r="E15" s="715"/>
      <c r="F15" s="743" t="s">
        <v>4866</v>
      </c>
    </row>
    <row r="16" spans="1:6">
      <c r="A16" s="720"/>
      <c r="B16" s="744" t="s">
        <v>4934</v>
      </c>
      <c r="C16" s="742" t="s">
        <v>2133</v>
      </c>
      <c r="D16" s="743" t="s">
        <v>1982</v>
      </c>
      <c r="E16" s="469" t="s">
        <v>4096</v>
      </c>
      <c r="F16" s="743" t="s">
        <v>4918</v>
      </c>
    </row>
    <row r="17" spans="1:6">
      <c r="A17" s="720"/>
      <c r="B17" s="744" t="s">
        <v>4812</v>
      </c>
      <c r="C17" s="718" t="s">
        <v>4066</v>
      </c>
      <c r="D17" s="743" t="s">
        <v>3874</v>
      </c>
      <c r="E17" s="743" t="s">
        <v>3886</v>
      </c>
    </row>
    <row r="18" spans="1:6">
      <c r="A18" s="720"/>
      <c r="B18" s="744" t="s">
        <v>4891</v>
      </c>
      <c r="C18" s="742" t="s">
        <v>1828</v>
      </c>
      <c r="D18" s="743" t="s">
        <v>3633</v>
      </c>
      <c r="E18" s="743" t="s">
        <v>3888</v>
      </c>
      <c r="F18" s="469" t="s">
        <v>3869</v>
      </c>
    </row>
    <row r="19" spans="1:6">
      <c r="A19" s="720"/>
      <c r="C19" s="742" t="s">
        <v>3835</v>
      </c>
      <c r="D19" s="743" t="s">
        <v>1466</v>
      </c>
      <c r="E19" s="715"/>
      <c r="F19" s="743" t="s">
        <v>4886</v>
      </c>
    </row>
    <row r="20" spans="1:6">
      <c r="A20" s="720"/>
      <c r="B20" s="720"/>
      <c r="C20" s="742" t="s">
        <v>4067</v>
      </c>
      <c r="D20" s="743" t="s">
        <v>3877</v>
      </c>
      <c r="E20" s="715"/>
      <c r="F20" s="715"/>
    </row>
    <row r="22" spans="1:6" ht="27" thickBot="1">
      <c r="A22" s="753" t="s">
        <v>3865</v>
      </c>
      <c r="B22" s="753"/>
      <c r="C22" s="753"/>
      <c r="D22" s="753"/>
      <c r="E22" s="753"/>
    </row>
    <row r="23" spans="1:6" ht="3" customHeight="1">
      <c r="A23" s="252"/>
      <c r="C23" s="741"/>
    </row>
    <row r="24" spans="1:6">
      <c r="A24" s="470" t="s">
        <v>4240</v>
      </c>
      <c r="B24" s="470" t="s">
        <v>4241</v>
      </c>
      <c r="D24" s="470" t="s">
        <v>4242</v>
      </c>
    </row>
    <row r="25" spans="1:6">
      <c r="A25" s="745" t="s">
        <v>4216</v>
      </c>
      <c r="B25" s="745" t="s">
        <v>4822</v>
      </c>
      <c r="C25" s="745" t="s">
        <v>4821</v>
      </c>
      <c r="D25" s="745" t="s">
        <v>3676</v>
      </c>
    </row>
    <row r="26" spans="1:6">
      <c r="A26" s="745" t="s">
        <v>4273</v>
      </c>
      <c r="B26" s="745" t="s">
        <v>4122</v>
      </c>
      <c r="D26" s="745" t="s">
        <v>3670</v>
      </c>
    </row>
    <row r="27" spans="1:6">
      <c r="A27" s="745" t="s">
        <v>3657</v>
      </c>
      <c r="B27" s="745" t="s">
        <v>4123</v>
      </c>
      <c r="C27" s="745"/>
      <c r="D27" s="745" t="s">
        <v>4774</v>
      </c>
    </row>
    <row r="28" spans="1:6">
      <c r="A28" s="745" t="s">
        <v>4283</v>
      </c>
      <c r="B28" s="745" t="s">
        <v>3669</v>
      </c>
      <c r="D28" s="745" t="s">
        <v>3684</v>
      </c>
    </row>
    <row r="29" spans="1:6">
      <c r="A29" s="468"/>
      <c r="B29" s="745" t="s">
        <v>4124</v>
      </c>
      <c r="D29" s="745" t="s">
        <v>3878</v>
      </c>
    </row>
    <row r="30" spans="1:6">
      <c r="A30" s="741"/>
      <c r="B30" s="745" t="s">
        <v>4284</v>
      </c>
      <c r="D30" s="745" t="s">
        <v>4288</v>
      </c>
    </row>
    <row r="31" spans="1:6">
      <c r="A31" s="741"/>
    </row>
    <row r="32" spans="1:6" ht="27" thickBot="1">
      <c r="A32" s="751" t="s">
        <v>3866</v>
      </c>
      <c r="B32" s="751"/>
      <c r="C32" s="751"/>
      <c r="D32" s="751"/>
      <c r="E32" s="751"/>
    </row>
    <row r="33" spans="1:5" ht="3" customHeight="1">
      <c r="A33" s="253"/>
      <c r="B33" s="746"/>
    </row>
    <row r="34" spans="1:5">
      <c r="A34" s="470" t="s">
        <v>3869</v>
      </c>
      <c r="B34" s="470" t="s">
        <v>3873</v>
      </c>
      <c r="C34" s="470" t="s">
        <v>3876</v>
      </c>
      <c r="D34" s="470" t="s">
        <v>4564</v>
      </c>
      <c r="E34" s="470" t="s">
        <v>4805</v>
      </c>
    </row>
    <row r="35" spans="1:5">
      <c r="A35" s="745" t="s">
        <v>2538</v>
      </c>
      <c r="B35" s="745" t="s">
        <v>3812</v>
      </c>
      <c r="C35" s="745" t="s">
        <v>3879</v>
      </c>
      <c r="D35" s="71" t="s">
        <v>4565</v>
      </c>
      <c r="E35" s="745" t="s">
        <v>4806</v>
      </c>
    </row>
    <row r="36" spans="1:5">
      <c r="A36" s="745" t="s">
        <v>2504</v>
      </c>
      <c r="B36" s="745" t="s">
        <v>4960</v>
      </c>
      <c r="C36" s="745" t="s">
        <v>3880</v>
      </c>
    </row>
    <row r="37" spans="1:5">
      <c r="A37" s="745" t="s">
        <v>4094</v>
      </c>
      <c r="C37" s="745" t="s">
        <v>3881</v>
      </c>
    </row>
    <row r="38" spans="1:5">
      <c r="A38" s="745" t="s">
        <v>2503</v>
      </c>
      <c r="C38" s="745" t="s">
        <v>4827</v>
      </c>
    </row>
    <row r="39" spans="1:5">
      <c r="C39" s="745" t="s">
        <v>4951</v>
      </c>
    </row>
    <row r="40" spans="1:5">
      <c r="C40" s="745" t="s">
        <v>4984</v>
      </c>
    </row>
    <row r="41" spans="1:5">
      <c r="C41" s="745" t="s">
        <v>4989</v>
      </c>
    </row>
    <row r="42" spans="1:5" ht="27" thickBot="1">
      <c r="A42" s="752" t="s">
        <v>3867</v>
      </c>
      <c r="B42" s="752"/>
      <c r="C42" s="752"/>
      <c r="D42" s="752"/>
      <c r="E42" s="752"/>
    </row>
    <row r="43" spans="1:5" ht="3" customHeight="1">
      <c r="A43" s="253"/>
    </row>
    <row r="44" spans="1:5">
      <c r="A44" s="470" t="s">
        <v>3870</v>
      </c>
    </row>
    <row r="45" spans="1:5">
      <c r="A45" s="745" t="s">
        <v>2326</v>
      </c>
    </row>
    <row r="46" spans="1:5">
      <c r="A46" s="745" t="s">
        <v>4950</v>
      </c>
    </row>
    <row r="47" spans="1:5">
      <c r="A47" s="745"/>
    </row>
  </sheetData>
  <sortState ref="A34:A37">
    <sortCondition ref="A34"/>
  </sortState>
  <mergeCells count="7">
    <mergeCell ref="A32:E32"/>
    <mergeCell ref="A42:E42"/>
    <mergeCell ref="A22:E22"/>
    <mergeCell ref="A1:C1"/>
    <mergeCell ref="A2:C2"/>
    <mergeCell ref="A4:E4"/>
    <mergeCell ref="A5:B5"/>
  </mergeCells>
  <hyperlinks>
    <hyperlink ref="C7" location="'Car Covers'!A1" display="Car Covers"/>
    <hyperlink ref="D6" location="Hubcaps!A1" display="Hub Caps"/>
    <hyperlink ref="D7" location="'Center Caps'!A1" display="Center Caps"/>
    <hyperlink ref="C16" location="'Rubber Mats'!A1" display="Rubber"/>
    <hyperlink ref="C19" location="'Floor Mats - Solid'!A1" display="Solid"/>
    <hyperlink ref="D8" location="'Bolt-On Center Caps'!A1" display="Bolt-On Center Caps"/>
    <hyperlink ref="A38" location="Speakers!A1" display="Speakers &amp; Radios"/>
    <hyperlink ref="A35" location="Gaming!A1" display="Gaming"/>
    <hyperlink ref="A28" location="'Pet- Cages'!A1" display="Cages"/>
    <hyperlink ref="D28" location="'Pet - Feeders'!A1" display="Feeders"/>
    <hyperlink ref="D25" location="'Pet - Beds'!A1" display="Beds"/>
    <hyperlink ref="D26" location="'Pet - Cat Trees'!A1" display="Cat Trees"/>
    <hyperlink ref="B28" location="'Pet - Strollers'!A1" display="Strollers"/>
    <hyperlink ref="A27" location="'Pet - Carriers'!A1" display="Carriers"/>
    <hyperlink ref="B35" location="Ladders!A1" display="Ladders"/>
    <hyperlink ref="E6" location="'Fender Flares - Bolt'!A1" display="Bolts Style"/>
    <hyperlink ref="E10" location="Struts!A1" display="Struts Assembly"/>
    <hyperlink ref="A45" location="'Massage Chair'!A1" display="Massage Chair"/>
    <hyperlink ref="E1" location="Contact!A1" display="Contact Us"/>
    <hyperlink ref="C6" location="'ATV Covers'!A1" display="ATV Covers"/>
    <hyperlink ref="C8" location="'Disposable Covers'!A1" display="Disposable Covers"/>
    <hyperlink ref="C10" location="'Motorcycle Covers'!A1" display="Motorcycle Covers"/>
    <hyperlink ref="C11" location="'Truck, Van, SUV Covers'!A1" display="Truck, Van, SUV Covers"/>
    <hyperlink ref="C12" location="'Cable Lock Kit'!A1" display="Cable Lock Kit Set"/>
    <hyperlink ref="B12" location="'Velour Seat Covers - Leopard'!A1" display="Leopard"/>
    <hyperlink ref="B13" location="'Velour Seat Covers - Zebra'!A1" display="Zebra"/>
    <hyperlink ref="A7" location="'FC Seat Covers - Embroidered'!A1" display="Embroidered"/>
    <hyperlink ref="A8" location="'FC Seat Covers - Original'!A1" display="Original"/>
    <hyperlink ref="A13" location="'FC Seat Covers - Wild Designs'!A1" display="Wild Designs"/>
    <hyperlink ref="B9" location="'PU Seat Covers - Solid &amp; Stripe'!A1" display="Solid And Striped"/>
    <hyperlink ref="B10" location="'PU Seat Cover - Printed'!A1" display="Printed"/>
    <hyperlink ref="B7" location="'FC Seat Covers - Heat Transfer'!A1" display="Heat Transferred Emblem"/>
    <hyperlink ref="C20" location="'Floor Mats - Designs'!A1" display="Zebra, Leopard, Hawaiian"/>
    <hyperlink ref="C18" location="'Floor Mats - Embroidered'!A1" display="Embroidered"/>
    <hyperlink ref="E14" location="'Zinc License Plate Frames'!A1" display="Zinc"/>
    <hyperlink ref="E13" location="'Plastic License Plate Frames'!A1" display="Plastic"/>
    <hyperlink ref="D14" location="'SW Covers - Embroidered'!A1" display="Embroidery"/>
    <hyperlink ref="D15" location="'SW Covers - Flat Cloth'!A1" display="Flat Cloth"/>
    <hyperlink ref="D17" location="'SW Covers - Premium Choice'!A1" display="Premium Choice"/>
    <hyperlink ref="D18" location="'SW Covers - Printed'!A1" display="Printed"/>
    <hyperlink ref="D19" location="'SW Covers - PU Leather'!A1" display="PU Leather"/>
    <hyperlink ref="D20" location="'SW Covers - Velour'!A1" display="Velour Leopard &amp; Zebra"/>
    <hyperlink ref="F7" location="'Booster Cables'!A1" display="Booster Cables"/>
    <hyperlink ref="F8" location="'Carbon Stickers'!A1" display="Carbon Stickers"/>
    <hyperlink ref="F9" location="'Cargo Rack'!A1" display="Cargo Rack"/>
    <hyperlink ref="F10" location="'Door Guard'!A1" display="Door Guard"/>
    <hyperlink ref="F11" location="'Solar Film'!A1" display="Solar Film"/>
    <hyperlink ref="F12" location="Windshield!A1" display="Windshield Accessories"/>
    <hyperlink ref="F13" location="Vacuum!A1" display="Vacuum"/>
    <hyperlink ref="E17" location="'Caliper Paint'!A1" display="Caliper Paint"/>
    <hyperlink ref="E18" location="'Engine Paint'!A1" display="Engine Paint"/>
    <hyperlink ref="F6" location="'Baby Car Seat Cover'!A1" display="Baby Car Seat"/>
    <hyperlink ref="B15" location="'Seat Covers - Saddle Blanket'!A1" display="Saddle Blanket"/>
    <hyperlink ref="C9" location="'Limo Covers'!A1" display="Limousine Covers"/>
    <hyperlink ref="A25" location="'Pet - Auto'!A1" display="Auto Hammocks"/>
    <hyperlink ref="A26" location="'Pet - Backpacks'!A1" display="backpacks"/>
    <hyperlink ref="B29" location="'Pet - Training'!A1" display="Training"/>
    <hyperlink ref="D29" location="'Pet - Grooming'!A1" display="Grooming"/>
    <hyperlink ref="D30" location="'Pet - Polyester Playpens'!A1" display="Polyester Playpens"/>
    <hyperlink ref="C35" location="'Portable Closet'!A1" display="Portable Closet"/>
    <hyperlink ref="C36" location="'Shoe Rack'!A1" display="Shoe Rack"/>
    <hyperlink ref="C37" location="'Wine Kit'!A1" display="Wine Tool Kit"/>
    <hyperlink ref="A37" location="Radios!A1" display="Radios"/>
    <hyperlink ref="A36" location="Headphones!A1" display="Headphones"/>
    <hyperlink ref="B30" location="'Pet - Metal Playpens'!A1" display="Wire Pens"/>
    <hyperlink ref="A9" location="'FC Seat Cover - Broken Stripe'!A1" display="Broken Stripe"/>
    <hyperlink ref="A10" location="'FC Seat Cover - &quot;H&quot; Stripe'!A1" display="&quot;H&quot; Stripe"/>
    <hyperlink ref="A11" location="'FC Seat Cover - Integ. + Bench'!A1" display="Itegrated + Bench"/>
    <hyperlink ref="A12" location="'FC Seat Cover - Wide Stripe'!A1" display="Itegrated + Bench"/>
    <hyperlink ref="A14" location="'FC Seat Covers - &quot;Y&quot; Stripe'!A1" display="&quot;Y&quot; Stripe"/>
    <hyperlink ref="D9" location="'Wheel Trims'!A1" display="Wheel Trims"/>
    <hyperlink ref="D10" location="'Lug Nut Covers'!A1" display="Lug Nut Covers"/>
    <hyperlink ref="D35" location="'Animal Traps'!A1" display="Traps"/>
    <hyperlink ref="D16" location="'SW Covers - Genuine Leather'!A1" display="Genuine Leather"/>
    <hyperlink ref="F14" location="'Microfiber Cloths'!A1" display="Microfiber Cloths"/>
    <hyperlink ref="D27" location="'Pet - Cloth Crate'!A1" display="Cloth Crates"/>
    <hyperlink ref="E35" location="'BBQ Mats'!A1" display="BBQ Mat"/>
    <hyperlink ref="B17" location="'Seat Covers - Yogi'!A1" display="Yogi"/>
    <hyperlink ref="C25" location="'Pet - Toys'!A1" display="Toys"/>
    <hyperlink ref="B26" location="'Pet - Collars'!A1" display="Collars"/>
    <hyperlink ref="B27" location="'Pet - Harnesses'!A1" display="Harnesses"/>
    <hyperlink ref="B25" location="'Pets - Cleanup Duty'!A1" display="Cleanup Duty"/>
    <hyperlink ref="C38" location="'Totes and Carriers'!A1" display="Totes and Carriers"/>
    <hyperlink ref="F15" location="'Kick Mats'!A1" display="Kick Mats"/>
    <hyperlink ref="F19" location="Electronics!A1" display="On-Board Diagnostics"/>
    <hyperlink ref="B18" location="'Sheep Skin'!A1" display="Sheep Skin"/>
    <hyperlink ref="E7" location="'Fender Flares - OE'!A1" display="OE Style"/>
    <hyperlink ref="F16" location="Misc!A1" display="Miscellaneous"/>
    <hyperlink ref="B16" location="'Seat Covers - Heated'!A1" display="Heated"/>
    <hyperlink ref="A46" location="Children!A1" display="Children Products"/>
    <hyperlink ref="C39" location="Macaroon!A1" display="Macaroon Kit"/>
    <hyperlink ref="B36" location="'Tool Bag'!A1" display="Tool Bag"/>
    <hyperlink ref="A15" location="'FC Seat Covers - 70 Series'!A1" display="Style 70"/>
    <hyperlink ref="C40" location="'Handheld Sewing Machine'!A1" display="Handheld Sewing Machine"/>
    <hyperlink ref="C41" location="'Pasta Maker'!A1" display="Pasta Maker"/>
  </hyperlinks>
  <pageMargins left="0.7" right="0.7" top="0.75" bottom="0.75" header="0.3" footer="0.3"/>
  <pageSetup paperSize="271" orientation="portrait" horizontalDpi="203" verticalDpi="203" r:id="rId1"/>
</worksheet>
</file>

<file path=xl/worksheets/sheet10.xml><?xml version="1.0" encoding="utf-8"?>
<worksheet xmlns="http://schemas.openxmlformats.org/spreadsheetml/2006/main" xmlns:r="http://schemas.openxmlformats.org/officeDocument/2006/relationships">
  <sheetPr codeName="Sheet21"/>
  <dimension ref="A1:P60"/>
  <sheetViews>
    <sheetView zoomScaleNormal="100" workbookViewId="0">
      <pane ySplit="4" topLeftCell="A5" activePane="bottomLeft" state="frozen"/>
      <selection pane="bottomLeft" activeCell="B1" sqref="B1:C2"/>
    </sheetView>
  </sheetViews>
  <sheetFormatPr defaultRowHeight="15"/>
  <cols>
    <col min="1" max="1" width="17.85546875" style="301" customWidth="1"/>
    <col min="2" max="2" width="16.140625" style="80" bestFit="1" customWidth="1"/>
    <col min="3" max="3" width="16.85546875" style="80" bestFit="1" customWidth="1"/>
    <col min="4" max="4" width="18.140625" style="80" bestFit="1" customWidth="1"/>
    <col min="5" max="5" width="27.42578125" style="80" bestFit="1" customWidth="1"/>
    <col min="6" max="6" width="16.7109375" style="80" bestFit="1" customWidth="1"/>
    <col min="7" max="7" width="15.5703125" style="80" bestFit="1" customWidth="1"/>
    <col min="8" max="8" width="14.5703125" style="80" bestFit="1" customWidth="1"/>
    <col min="9" max="9" width="18.140625" style="80" bestFit="1" customWidth="1"/>
    <col min="10" max="10" width="15.28515625" style="80" bestFit="1" customWidth="1"/>
    <col min="11" max="11" width="7.140625" style="80" bestFit="1" customWidth="1"/>
    <col min="12" max="12" width="8" style="80" bestFit="1" customWidth="1"/>
    <col min="13" max="16" width="9.7109375" style="80" bestFit="1" customWidth="1"/>
    <col min="17" max="16384" width="9.140625" style="166"/>
  </cols>
  <sheetData>
    <row r="1" spans="1:16" s="342" customFormat="1" ht="39.75" customHeight="1">
      <c r="A1" s="769"/>
      <c r="B1" s="767" t="s">
        <v>3950</v>
      </c>
      <c r="C1" s="770"/>
      <c r="D1" s="21" t="s">
        <v>3635</v>
      </c>
      <c r="E1" s="21" t="s">
        <v>3636</v>
      </c>
      <c r="F1" s="21" t="s">
        <v>3637</v>
      </c>
      <c r="G1" s="21" t="s">
        <v>3765</v>
      </c>
      <c r="H1" s="268"/>
      <c r="I1" s="80"/>
      <c r="J1" s="80"/>
      <c r="K1" s="80"/>
      <c r="L1" s="80"/>
      <c r="M1" s="80"/>
      <c r="N1" s="80"/>
      <c r="O1" s="268"/>
      <c r="P1" s="268"/>
    </row>
    <row r="2" spans="1:16" s="342" customFormat="1" ht="36" customHeight="1">
      <c r="A2" s="769"/>
      <c r="B2" s="770"/>
      <c r="C2" s="770"/>
      <c r="D2" s="21" t="s">
        <v>3638</v>
      </c>
      <c r="E2" s="21" t="s">
        <v>3951</v>
      </c>
      <c r="F2" s="21" t="s">
        <v>3655</v>
      </c>
      <c r="G2" s="21" t="s">
        <v>3639</v>
      </c>
      <c r="H2" s="268"/>
      <c r="I2" s="80"/>
      <c r="J2" s="80"/>
      <c r="K2" s="268"/>
      <c r="L2" s="268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s="273" customFormat="1" ht="5.0999999999999996" customHeight="1">
      <c r="A3" s="183"/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</row>
    <row r="4" spans="1:16" s="273" customFormat="1" ht="20.100000000000001" customHeight="1">
      <c r="A4" s="38" t="s">
        <v>36</v>
      </c>
      <c r="B4" s="38" t="s">
        <v>3</v>
      </c>
      <c r="C4" s="38" t="s">
        <v>2</v>
      </c>
      <c r="D4" s="30" t="s">
        <v>49</v>
      </c>
      <c r="E4" s="30" t="s">
        <v>1468</v>
      </c>
      <c r="F4" s="30" t="s">
        <v>1479</v>
      </c>
      <c r="G4" s="30" t="s">
        <v>1480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s="341" customFormat="1" ht="3" customHeight="1">
      <c r="A5" s="269"/>
      <c r="B5" s="80"/>
      <c r="C5" s="80"/>
      <c r="D5" s="80"/>
      <c r="E5" s="80"/>
      <c r="F5" s="80"/>
      <c r="G5" s="80"/>
      <c r="H5" s="80"/>
      <c r="I5" s="80"/>
      <c r="J5" s="80"/>
      <c r="K5" s="80"/>
      <c r="L5" s="80"/>
      <c r="M5" s="80"/>
      <c r="N5" s="80"/>
      <c r="O5" s="80"/>
      <c r="P5" s="80"/>
    </row>
    <row r="6" spans="1:16" s="341" customFormat="1" ht="25.5">
      <c r="A6" s="768" t="s">
        <v>3635</v>
      </c>
      <c r="B6" s="768"/>
      <c r="C6" s="768"/>
      <c r="D6" s="158"/>
      <c r="E6" s="158"/>
      <c r="F6" s="158"/>
      <c r="G6" s="158"/>
      <c r="H6" s="158"/>
      <c r="I6" s="158"/>
      <c r="J6" s="303"/>
      <c r="K6" s="303"/>
      <c r="L6" s="303"/>
      <c r="M6" s="303"/>
      <c r="N6" s="303"/>
      <c r="O6" s="303"/>
      <c r="P6" s="303"/>
    </row>
    <row r="7" spans="1:16" s="68" customFormat="1" ht="99.95" customHeight="1" thickBot="1">
      <c r="A7" s="182"/>
      <c r="B7" s="228" t="s">
        <v>2577</v>
      </c>
      <c r="C7" s="195" t="s">
        <v>1760</v>
      </c>
      <c r="D7" s="29" t="s">
        <v>1764</v>
      </c>
      <c r="E7" s="29" t="s">
        <v>1544</v>
      </c>
      <c r="F7" s="28" t="s">
        <v>2140</v>
      </c>
      <c r="G7" s="28" t="s">
        <v>1580</v>
      </c>
      <c r="H7" s="28" t="s">
        <v>12</v>
      </c>
      <c r="I7" s="29" t="s">
        <v>1467</v>
      </c>
      <c r="J7" s="7">
        <v>10</v>
      </c>
      <c r="K7" s="331">
        <v>79.95</v>
      </c>
      <c r="L7" s="331">
        <v>59.95</v>
      </c>
      <c r="M7" s="384">
        <f t="shared" ref="M7:P14" si="0">$K7-($K7*M$2)</f>
        <v>43.972500000000004</v>
      </c>
      <c r="N7" s="384">
        <f t="shared" si="0"/>
        <v>39.975000000000001</v>
      </c>
      <c r="O7" s="384">
        <f t="shared" si="0"/>
        <v>35.977499999999999</v>
      </c>
      <c r="P7" s="384">
        <f t="shared" si="0"/>
        <v>31.980000000000004</v>
      </c>
    </row>
    <row r="8" spans="1:16" s="68" customFormat="1" ht="99.95" customHeight="1" thickTop="1" thickBot="1">
      <c r="A8" s="182"/>
      <c r="B8" s="174" t="s">
        <v>2624</v>
      </c>
      <c r="C8" s="175" t="s">
        <v>1761</v>
      </c>
      <c r="D8" s="20" t="s">
        <v>1765</v>
      </c>
      <c r="E8" s="20" t="s">
        <v>1544</v>
      </c>
      <c r="F8" s="11" t="s">
        <v>2140</v>
      </c>
      <c r="G8" s="11" t="s">
        <v>1580</v>
      </c>
      <c r="H8" s="11" t="s">
        <v>12</v>
      </c>
      <c r="I8" s="20" t="s">
        <v>1467</v>
      </c>
      <c r="J8" s="11">
        <v>10</v>
      </c>
      <c r="K8" s="335">
        <v>79.95</v>
      </c>
      <c r="L8" s="335">
        <v>59.95</v>
      </c>
      <c r="M8" s="335">
        <f t="shared" si="0"/>
        <v>43.972500000000004</v>
      </c>
      <c r="N8" s="335">
        <f t="shared" si="0"/>
        <v>39.975000000000001</v>
      </c>
      <c r="O8" s="335">
        <f t="shared" si="0"/>
        <v>35.977499999999999</v>
      </c>
      <c r="P8" s="335">
        <f t="shared" si="0"/>
        <v>31.980000000000004</v>
      </c>
    </row>
    <row r="9" spans="1:16" s="68" customFormat="1" ht="99.95" customHeight="1" thickTop="1" thickBot="1">
      <c r="A9" s="182"/>
      <c r="B9" s="196" t="s">
        <v>2593</v>
      </c>
      <c r="C9" s="196" t="s">
        <v>1770</v>
      </c>
      <c r="D9" s="63" t="s">
        <v>1772</v>
      </c>
      <c r="E9" s="29" t="s">
        <v>1545</v>
      </c>
      <c r="F9" s="24" t="s">
        <v>13</v>
      </c>
      <c r="G9" s="24" t="s">
        <v>1569</v>
      </c>
      <c r="H9" s="24" t="s">
        <v>1525</v>
      </c>
      <c r="I9" s="63" t="s">
        <v>1467</v>
      </c>
      <c r="J9" s="7">
        <v>25</v>
      </c>
      <c r="K9" s="7">
        <v>49.95</v>
      </c>
      <c r="L9" s="331">
        <v>34.950000000000003</v>
      </c>
      <c r="M9" s="384">
        <f t="shared" si="0"/>
        <v>27.4725</v>
      </c>
      <c r="N9" s="384">
        <f t="shared" si="0"/>
        <v>24.975000000000001</v>
      </c>
      <c r="O9" s="384">
        <f t="shared" si="0"/>
        <v>22.477499999999999</v>
      </c>
      <c r="P9" s="384">
        <f t="shared" si="0"/>
        <v>19.980000000000004</v>
      </c>
    </row>
    <row r="10" spans="1:16" s="68" customFormat="1" ht="99.95" customHeight="1" thickTop="1" thickBot="1">
      <c r="A10" s="182"/>
      <c r="B10" s="174" t="s">
        <v>2594</v>
      </c>
      <c r="C10" s="175" t="s">
        <v>1771</v>
      </c>
      <c r="D10" s="20" t="s">
        <v>1773</v>
      </c>
      <c r="E10" s="20" t="s">
        <v>1545</v>
      </c>
      <c r="F10" s="11" t="s">
        <v>13</v>
      </c>
      <c r="G10" s="11" t="s">
        <v>1569</v>
      </c>
      <c r="H10" s="11" t="s">
        <v>1525</v>
      </c>
      <c r="I10" s="20" t="s">
        <v>1467</v>
      </c>
      <c r="J10" s="11">
        <v>25</v>
      </c>
      <c r="K10" s="11">
        <v>49.95</v>
      </c>
      <c r="L10" s="335">
        <v>34.950000000000003</v>
      </c>
      <c r="M10" s="335">
        <f t="shared" si="0"/>
        <v>27.4725</v>
      </c>
      <c r="N10" s="335">
        <f t="shared" si="0"/>
        <v>24.975000000000001</v>
      </c>
      <c r="O10" s="335">
        <f t="shared" si="0"/>
        <v>22.477499999999999</v>
      </c>
      <c r="P10" s="335">
        <f t="shared" si="0"/>
        <v>19.980000000000004</v>
      </c>
    </row>
    <row r="11" spans="1:16" s="68" customFormat="1" ht="99.95" customHeight="1" thickTop="1" thickBot="1">
      <c r="A11" s="182"/>
      <c r="B11" s="196" t="s">
        <v>2611</v>
      </c>
      <c r="C11" s="196" t="s">
        <v>1774</v>
      </c>
      <c r="D11" s="63" t="s">
        <v>2018</v>
      </c>
      <c r="E11" s="29" t="s">
        <v>1543</v>
      </c>
      <c r="F11" s="24" t="s">
        <v>1574</v>
      </c>
      <c r="G11" s="24" t="s">
        <v>2020</v>
      </c>
      <c r="H11" s="24" t="s">
        <v>1525</v>
      </c>
      <c r="I11" s="63" t="s">
        <v>1467</v>
      </c>
      <c r="J11" s="7">
        <v>25</v>
      </c>
      <c r="K11" s="7">
        <v>49.95</v>
      </c>
      <c r="L11" s="331">
        <v>34.950000000000003</v>
      </c>
      <c r="M11" s="384">
        <f t="shared" si="0"/>
        <v>27.4725</v>
      </c>
      <c r="N11" s="384">
        <f t="shared" si="0"/>
        <v>24.975000000000001</v>
      </c>
      <c r="O11" s="384">
        <f t="shared" si="0"/>
        <v>22.477499999999999</v>
      </c>
      <c r="P11" s="384">
        <f t="shared" si="0"/>
        <v>19.980000000000004</v>
      </c>
    </row>
    <row r="12" spans="1:16" s="68" customFormat="1" ht="99.95" customHeight="1" thickTop="1" thickBot="1">
      <c r="A12" s="182"/>
      <c r="B12" s="174" t="s">
        <v>2612</v>
      </c>
      <c r="C12" s="175" t="s">
        <v>1775</v>
      </c>
      <c r="D12" s="20" t="s">
        <v>2019</v>
      </c>
      <c r="E12" s="20" t="s">
        <v>1543</v>
      </c>
      <c r="F12" s="11" t="s">
        <v>1574</v>
      </c>
      <c r="G12" s="11" t="s">
        <v>2020</v>
      </c>
      <c r="H12" s="11" t="s">
        <v>1525</v>
      </c>
      <c r="I12" s="20" t="s">
        <v>1467</v>
      </c>
      <c r="J12" s="11">
        <v>25</v>
      </c>
      <c r="K12" s="11">
        <v>49.95</v>
      </c>
      <c r="L12" s="335">
        <v>34.950000000000003</v>
      </c>
      <c r="M12" s="335">
        <f t="shared" si="0"/>
        <v>27.4725</v>
      </c>
      <c r="N12" s="335">
        <f t="shared" si="0"/>
        <v>24.975000000000001</v>
      </c>
      <c r="O12" s="335">
        <f t="shared" si="0"/>
        <v>22.477499999999999</v>
      </c>
      <c r="P12" s="335">
        <f t="shared" si="0"/>
        <v>19.980000000000004</v>
      </c>
    </row>
    <row r="13" spans="1:16" ht="99.95" customHeight="1" thickTop="1" thickBot="1">
      <c r="B13" s="512" t="s">
        <v>2740</v>
      </c>
      <c r="C13" s="513" t="s">
        <v>2022</v>
      </c>
      <c r="D13" s="514" t="s">
        <v>2023</v>
      </c>
      <c r="E13" s="63" t="s">
        <v>1555</v>
      </c>
      <c r="F13" s="24" t="s">
        <v>1566</v>
      </c>
      <c r="G13" s="24" t="s">
        <v>12</v>
      </c>
      <c r="H13" s="63" t="s">
        <v>1467</v>
      </c>
      <c r="I13" s="63" t="s">
        <v>1467</v>
      </c>
      <c r="J13" s="7">
        <v>25</v>
      </c>
      <c r="K13" s="7">
        <v>49.95</v>
      </c>
      <c r="L13" s="331">
        <v>34.950000000000003</v>
      </c>
      <c r="M13" s="384">
        <f t="shared" si="0"/>
        <v>27.4725</v>
      </c>
      <c r="N13" s="384">
        <f t="shared" si="0"/>
        <v>24.975000000000001</v>
      </c>
      <c r="O13" s="384">
        <f t="shared" si="0"/>
        <v>22.477499999999999</v>
      </c>
      <c r="P13" s="384">
        <f t="shared" si="0"/>
        <v>19.980000000000004</v>
      </c>
    </row>
    <row r="14" spans="1:16" ht="99.95" customHeight="1" thickTop="1" thickBot="1">
      <c r="B14" s="376" t="s">
        <v>2741</v>
      </c>
      <c r="C14" s="377" t="s">
        <v>2026</v>
      </c>
      <c r="D14" s="378" t="s">
        <v>2024</v>
      </c>
      <c r="E14" s="40" t="s">
        <v>1555</v>
      </c>
      <c r="F14" s="39" t="s">
        <v>1566</v>
      </c>
      <c r="G14" s="39" t="s">
        <v>12</v>
      </c>
      <c r="H14" s="40" t="s">
        <v>1467</v>
      </c>
      <c r="I14" s="40" t="s">
        <v>1467</v>
      </c>
      <c r="J14" s="39">
        <v>25</v>
      </c>
      <c r="K14" s="39">
        <v>49.95</v>
      </c>
      <c r="L14" s="339">
        <v>34.950000000000003</v>
      </c>
      <c r="M14" s="339">
        <f t="shared" si="0"/>
        <v>27.4725</v>
      </c>
      <c r="N14" s="339">
        <f t="shared" si="0"/>
        <v>24.975000000000001</v>
      </c>
      <c r="O14" s="339">
        <f t="shared" si="0"/>
        <v>22.477499999999999</v>
      </c>
      <c r="P14" s="339">
        <f t="shared" si="0"/>
        <v>19.980000000000004</v>
      </c>
    </row>
    <row r="15" spans="1:16" s="341" customFormat="1" ht="3" customHeight="1">
      <c r="A15" s="271"/>
      <c r="B15" s="80"/>
      <c r="C15" s="80"/>
      <c r="D15" s="80"/>
      <c r="E15" s="80"/>
      <c r="F15" s="80"/>
      <c r="G15" s="80"/>
      <c r="H15" s="80"/>
      <c r="I15" s="80"/>
      <c r="J15" s="80"/>
      <c r="K15" s="80"/>
      <c r="L15" s="80"/>
      <c r="M15" s="80"/>
      <c r="N15" s="80"/>
      <c r="O15" s="80"/>
      <c r="P15" s="80"/>
    </row>
    <row r="16" spans="1:16" s="68" customFormat="1" ht="25.5">
      <c r="A16" s="768" t="s">
        <v>3638</v>
      </c>
      <c r="B16" s="768"/>
      <c r="C16" s="768"/>
      <c r="D16" s="158"/>
      <c r="E16" s="158"/>
      <c r="F16" s="158"/>
      <c r="G16" s="158"/>
      <c r="H16" s="158"/>
      <c r="I16" s="158"/>
      <c r="J16" s="303"/>
      <c r="K16" s="303"/>
      <c r="L16" s="303"/>
      <c r="M16" s="303"/>
      <c r="N16" s="303"/>
      <c r="O16" s="303"/>
      <c r="P16" s="303"/>
    </row>
    <row r="17" spans="1:16" s="68" customFormat="1" ht="99.95" customHeight="1" thickBot="1">
      <c r="A17" s="182"/>
      <c r="B17" s="173" t="s">
        <v>2575</v>
      </c>
      <c r="C17" s="195" t="s">
        <v>1758</v>
      </c>
      <c r="D17" s="29" t="s">
        <v>1762</v>
      </c>
      <c r="E17" s="29" t="s">
        <v>1544</v>
      </c>
      <c r="F17" s="28" t="s">
        <v>2140</v>
      </c>
      <c r="G17" s="28" t="s">
        <v>1580</v>
      </c>
      <c r="H17" s="28" t="s">
        <v>12</v>
      </c>
      <c r="I17" s="29" t="s">
        <v>1467</v>
      </c>
      <c r="J17" s="7">
        <v>10</v>
      </c>
      <c r="K17" s="331">
        <v>79.95</v>
      </c>
      <c r="L17" s="331">
        <v>59.95</v>
      </c>
      <c r="M17" s="384">
        <f t="shared" ref="M17:P20" si="1">$K17-($K17*M$2)</f>
        <v>43.972500000000004</v>
      </c>
      <c r="N17" s="384">
        <f t="shared" si="1"/>
        <v>39.975000000000001</v>
      </c>
      <c r="O17" s="384">
        <f t="shared" si="1"/>
        <v>35.977499999999999</v>
      </c>
      <c r="P17" s="384">
        <f t="shared" si="1"/>
        <v>31.980000000000004</v>
      </c>
    </row>
    <row r="18" spans="1:16" s="68" customFormat="1" ht="99.95" customHeight="1" thickTop="1" thickBot="1">
      <c r="A18" s="182"/>
      <c r="B18" s="19" t="s">
        <v>2591</v>
      </c>
      <c r="C18" s="19" t="s">
        <v>2037</v>
      </c>
      <c r="D18" s="18" t="s">
        <v>1766</v>
      </c>
      <c r="E18" s="20" t="s">
        <v>1545</v>
      </c>
      <c r="F18" s="10" t="s">
        <v>13</v>
      </c>
      <c r="G18" s="10" t="s">
        <v>1569</v>
      </c>
      <c r="H18" s="10" t="s">
        <v>1525</v>
      </c>
      <c r="I18" s="18" t="s">
        <v>1467</v>
      </c>
      <c r="J18" s="11">
        <v>25</v>
      </c>
      <c r="K18" s="335">
        <v>49.95</v>
      </c>
      <c r="L18" s="335">
        <v>34.950000000000003</v>
      </c>
      <c r="M18" s="335">
        <f t="shared" si="1"/>
        <v>27.4725</v>
      </c>
      <c r="N18" s="335">
        <f t="shared" si="1"/>
        <v>24.975000000000001</v>
      </c>
      <c r="O18" s="335">
        <f t="shared" si="1"/>
        <v>22.477499999999999</v>
      </c>
      <c r="P18" s="335">
        <f t="shared" si="1"/>
        <v>19.980000000000004</v>
      </c>
    </row>
    <row r="19" spans="1:16" ht="99.95" customHeight="1" thickTop="1" thickBot="1">
      <c r="B19" s="196" t="s">
        <v>2609</v>
      </c>
      <c r="C19" s="196" t="s">
        <v>1767</v>
      </c>
      <c r="D19" s="63" t="s">
        <v>2016</v>
      </c>
      <c r="E19" s="29" t="s">
        <v>1543</v>
      </c>
      <c r="F19" s="24" t="s">
        <v>1574</v>
      </c>
      <c r="G19" s="24" t="s">
        <v>2020</v>
      </c>
      <c r="H19" s="24" t="s">
        <v>1525</v>
      </c>
      <c r="I19" s="63" t="s">
        <v>1467</v>
      </c>
      <c r="J19" s="7">
        <v>25</v>
      </c>
      <c r="K19" s="331">
        <v>49.95</v>
      </c>
      <c r="L19" s="331">
        <v>34.950000000000003</v>
      </c>
      <c r="M19" s="384">
        <f t="shared" si="1"/>
        <v>27.4725</v>
      </c>
      <c r="N19" s="384">
        <f t="shared" si="1"/>
        <v>24.975000000000001</v>
      </c>
      <c r="O19" s="384">
        <f t="shared" si="1"/>
        <v>22.477499999999999</v>
      </c>
      <c r="P19" s="384">
        <f t="shared" si="1"/>
        <v>19.980000000000004</v>
      </c>
    </row>
    <row r="20" spans="1:16" ht="99.95" customHeight="1" thickTop="1" thickBot="1">
      <c r="B20" s="376" t="s">
        <v>2743</v>
      </c>
      <c r="C20" s="377" t="s">
        <v>2035</v>
      </c>
      <c r="D20" s="378" t="s">
        <v>2036</v>
      </c>
      <c r="E20" s="40" t="s">
        <v>1555</v>
      </c>
      <c r="F20" s="39" t="s">
        <v>1566</v>
      </c>
      <c r="G20" s="39" t="s">
        <v>12</v>
      </c>
      <c r="H20" s="40" t="s">
        <v>1467</v>
      </c>
      <c r="I20" s="40" t="s">
        <v>1467</v>
      </c>
      <c r="J20" s="39">
        <v>25</v>
      </c>
      <c r="K20" s="339">
        <v>49.95</v>
      </c>
      <c r="L20" s="339">
        <v>34.950000000000003</v>
      </c>
      <c r="M20" s="339">
        <f t="shared" si="1"/>
        <v>27.4725</v>
      </c>
      <c r="N20" s="339">
        <f t="shared" si="1"/>
        <v>24.975000000000001</v>
      </c>
      <c r="O20" s="339">
        <f t="shared" si="1"/>
        <v>22.477499999999999</v>
      </c>
      <c r="P20" s="339">
        <f t="shared" si="1"/>
        <v>19.980000000000004</v>
      </c>
    </row>
    <row r="21" spans="1:16" s="341" customFormat="1" ht="3" customHeight="1">
      <c r="A21" s="269"/>
      <c r="B21" s="80"/>
      <c r="C21" s="80"/>
      <c r="D21" s="80"/>
      <c r="E21" s="80"/>
      <c r="F21" s="80"/>
      <c r="G21" s="80"/>
      <c r="H21" s="80"/>
      <c r="I21" s="80"/>
      <c r="J21" s="80"/>
      <c r="K21" s="80"/>
      <c r="L21" s="80"/>
      <c r="M21" s="80"/>
      <c r="N21" s="80"/>
      <c r="O21" s="80"/>
      <c r="P21" s="80"/>
    </row>
    <row r="22" spans="1:16" s="341" customFormat="1" ht="25.5">
      <c r="A22" s="768" t="s">
        <v>3636</v>
      </c>
      <c r="B22" s="768"/>
      <c r="C22" s="768"/>
      <c r="D22" s="80"/>
      <c r="E22" s="80"/>
      <c r="F22" s="80"/>
      <c r="G22" s="80"/>
      <c r="H22" s="80"/>
      <c r="I22" s="80"/>
      <c r="J22" s="80"/>
      <c r="K22" s="80"/>
      <c r="L22" s="80"/>
      <c r="M22" s="80"/>
      <c r="N22" s="80"/>
      <c r="O22" s="80"/>
      <c r="P22" s="80"/>
    </row>
    <row r="23" spans="1:16" s="68" customFormat="1" ht="99.95" customHeight="1" thickBot="1">
      <c r="A23" s="182"/>
      <c r="B23" s="173" t="s">
        <v>2576</v>
      </c>
      <c r="C23" s="74" t="s">
        <v>1759</v>
      </c>
      <c r="D23" s="16" t="s">
        <v>1763</v>
      </c>
      <c r="E23" s="16" t="s">
        <v>1544</v>
      </c>
      <c r="F23" s="28" t="s">
        <v>2140</v>
      </c>
      <c r="G23" s="7" t="s">
        <v>1580</v>
      </c>
      <c r="H23" s="7" t="s">
        <v>12</v>
      </c>
      <c r="I23" s="16" t="s">
        <v>1467</v>
      </c>
      <c r="J23" s="7">
        <v>10</v>
      </c>
      <c r="K23" s="331">
        <v>79.95</v>
      </c>
      <c r="L23" s="331">
        <v>59.95</v>
      </c>
      <c r="M23" s="384">
        <f t="shared" ref="M23:P26" si="2">$K23-($K23*M$2)</f>
        <v>43.972500000000004</v>
      </c>
      <c r="N23" s="384">
        <f t="shared" si="2"/>
        <v>39.975000000000001</v>
      </c>
      <c r="O23" s="384">
        <f t="shared" si="2"/>
        <v>35.977499999999999</v>
      </c>
      <c r="P23" s="384">
        <f t="shared" si="2"/>
        <v>31.980000000000004</v>
      </c>
    </row>
    <row r="24" spans="1:16" s="68" customFormat="1" ht="99.95" customHeight="1" thickTop="1" thickBot="1">
      <c r="A24" s="182"/>
      <c r="B24" s="174" t="s">
        <v>2592</v>
      </c>
      <c r="C24" s="175" t="s">
        <v>1768</v>
      </c>
      <c r="D24" s="20" t="s">
        <v>1769</v>
      </c>
      <c r="E24" s="20" t="s">
        <v>1545</v>
      </c>
      <c r="F24" s="11" t="s">
        <v>13</v>
      </c>
      <c r="G24" s="11" t="s">
        <v>1569</v>
      </c>
      <c r="H24" s="11" t="s">
        <v>1525</v>
      </c>
      <c r="I24" s="20" t="s">
        <v>1467</v>
      </c>
      <c r="J24" s="11">
        <v>25</v>
      </c>
      <c r="K24" s="335">
        <v>49.95</v>
      </c>
      <c r="L24" s="335">
        <v>34.950000000000003</v>
      </c>
      <c r="M24" s="335">
        <f t="shared" si="2"/>
        <v>27.4725</v>
      </c>
      <c r="N24" s="335">
        <f t="shared" si="2"/>
        <v>24.975000000000001</v>
      </c>
      <c r="O24" s="335">
        <f t="shared" si="2"/>
        <v>22.477499999999999</v>
      </c>
      <c r="P24" s="335">
        <f t="shared" si="2"/>
        <v>19.980000000000004</v>
      </c>
    </row>
    <row r="25" spans="1:16" s="68" customFormat="1" ht="99.95" customHeight="1" thickTop="1" thickBot="1">
      <c r="A25" s="182"/>
      <c r="B25" s="15" t="s">
        <v>2610</v>
      </c>
      <c r="C25" s="17" t="s">
        <v>1776</v>
      </c>
      <c r="D25" s="16" t="s">
        <v>2017</v>
      </c>
      <c r="E25" s="16" t="s">
        <v>1543</v>
      </c>
      <c r="F25" s="7" t="s">
        <v>1574</v>
      </c>
      <c r="G25" s="7" t="s">
        <v>2020</v>
      </c>
      <c r="H25" s="7" t="s">
        <v>1525</v>
      </c>
      <c r="I25" s="16" t="s">
        <v>1467</v>
      </c>
      <c r="J25" s="7">
        <v>25</v>
      </c>
      <c r="K25" s="331">
        <v>49.95</v>
      </c>
      <c r="L25" s="331">
        <v>34.950000000000003</v>
      </c>
      <c r="M25" s="384">
        <f t="shared" si="2"/>
        <v>27.4725</v>
      </c>
      <c r="N25" s="384">
        <f t="shared" si="2"/>
        <v>24.975000000000001</v>
      </c>
      <c r="O25" s="384">
        <f t="shared" si="2"/>
        <v>22.477499999999999</v>
      </c>
      <c r="P25" s="384">
        <f t="shared" si="2"/>
        <v>19.980000000000004</v>
      </c>
    </row>
    <row r="26" spans="1:16" ht="99.95" customHeight="1" thickTop="1" thickBot="1">
      <c r="B26" s="376" t="s">
        <v>2744</v>
      </c>
      <c r="C26" s="515" t="s">
        <v>4224</v>
      </c>
      <c r="D26" s="378" t="s">
        <v>2745</v>
      </c>
      <c r="E26" s="40" t="s">
        <v>1555</v>
      </c>
      <c r="F26" s="39" t="s">
        <v>1566</v>
      </c>
      <c r="G26" s="39" t="s">
        <v>12</v>
      </c>
      <c r="H26" s="40" t="s">
        <v>1467</v>
      </c>
      <c r="I26" s="40" t="s">
        <v>1467</v>
      </c>
      <c r="J26" s="39">
        <v>25</v>
      </c>
      <c r="K26" s="339">
        <v>49.95</v>
      </c>
      <c r="L26" s="339">
        <v>34.950000000000003</v>
      </c>
      <c r="M26" s="339">
        <f t="shared" si="2"/>
        <v>27.4725</v>
      </c>
      <c r="N26" s="339">
        <f t="shared" si="2"/>
        <v>24.975000000000001</v>
      </c>
      <c r="O26" s="339">
        <f t="shared" si="2"/>
        <v>22.477499999999999</v>
      </c>
      <c r="P26" s="339">
        <f t="shared" si="2"/>
        <v>19.980000000000004</v>
      </c>
    </row>
    <row r="27" spans="1:16" ht="3" customHeight="1"/>
    <row r="28" spans="1:16" ht="25.5">
      <c r="A28" s="768" t="s">
        <v>3951</v>
      </c>
      <c r="B28" s="768"/>
      <c r="C28" s="768"/>
    </row>
    <row r="29" spans="1:16" ht="99.95" customHeight="1" thickBot="1">
      <c r="B29" s="15" t="s">
        <v>3782</v>
      </c>
      <c r="C29" s="79" t="s">
        <v>3786</v>
      </c>
      <c r="D29" s="16" t="s">
        <v>3766</v>
      </c>
      <c r="E29" s="16" t="s">
        <v>1544</v>
      </c>
      <c r="F29" s="28" t="s">
        <v>2140</v>
      </c>
      <c r="G29" s="7" t="s">
        <v>1580</v>
      </c>
      <c r="H29" s="7" t="s">
        <v>12</v>
      </c>
      <c r="I29" s="16" t="s">
        <v>1467</v>
      </c>
      <c r="J29" s="7">
        <v>10</v>
      </c>
      <c r="K29" s="331"/>
      <c r="L29" s="331"/>
      <c r="M29" s="384">
        <f t="shared" ref="M29:P32" si="3">$K29-($K29*M$2)</f>
        <v>0</v>
      </c>
      <c r="N29" s="384">
        <f t="shared" si="3"/>
        <v>0</v>
      </c>
      <c r="O29" s="384">
        <f t="shared" si="3"/>
        <v>0</v>
      </c>
      <c r="P29" s="384">
        <f t="shared" si="3"/>
        <v>0</v>
      </c>
    </row>
    <row r="30" spans="1:16" ht="99.95" customHeight="1" thickTop="1" thickBot="1">
      <c r="B30" s="19" t="s">
        <v>3783</v>
      </c>
      <c r="C30" s="167" t="s">
        <v>3787</v>
      </c>
      <c r="D30" s="18" t="s">
        <v>3767</v>
      </c>
      <c r="E30" s="20" t="s">
        <v>1545</v>
      </c>
      <c r="F30" s="10" t="s">
        <v>13</v>
      </c>
      <c r="G30" s="10" t="s">
        <v>1569</v>
      </c>
      <c r="H30" s="10" t="s">
        <v>1525</v>
      </c>
      <c r="I30" s="18" t="s">
        <v>1467</v>
      </c>
      <c r="J30" s="11">
        <v>25</v>
      </c>
      <c r="K30" s="335"/>
      <c r="L30" s="335"/>
      <c r="M30" s="335">
        <f t="shared" si="3"/>
        <v>0</v>
      </c>
      <c r="N30" s="335">
        <f t="shared" si="3"/>
        <v>0</v>
      </c>
      <c r="O30" s="335">
        <f t="shared" si="3"/>
        <v>0</v>
      </c>
      <c r="P30" s="335">
        <f t="shared" si="3"/>
        <v>0</v>
      </c>
    </row>
    <row r="31" spans="1:16" ht="99.95" customHeight="1" thickTop="1" thickBot="1">
      <c r="B31" s="510" t="s">
        <v>3784</v>
      </c>
      <c r="C31" s="449" t="s">
        <v>3788</v>
      </c>
      <c r="D31" s="44" t="s">
        <v>3768</v>
      </c>
      <c r="E31" s="42" t="s">
        <v>1545</v>
      </c>
      <c r="F31" s="41" t="s">
        <v>1574</v>
      </c>
      <c r="G31" s="41" t="s">
        <v>2020</v>
      </c>
      <c r="H31" s="41" t="s">
        <v>1525</v>
      </c>
      <c r="I31" s="42" t="s">
        <v>1467</v>
      </c>
      <c r="J31" s="7">
        <v>25</v>
      </c>
      <c r="K31" s="331"/>
      <c r="L31" s="331"/>
      <c r="M31" s="384">
        <f t="shared" si="3"/>
        <v>0</v>
      </c>
      <c r="N31" s="384">
        <f t="shared" si="3"/>
        <v>0</v>
      </c>
      <c r="O31" s="384">
        <f t="shared" si="3"/>
        <v>0</v>
      </c>
      <c r="P31" s="384">
        <f t="shared" si="3"/>
        <v>0</v>
      </c>
    </row>
    <row r="32" spans="1:16" ht="99.95" customHeight="1" thickTop="1" thickBot="1">
      <c r="B32" s="511" t="s">
        <v>3785</v>
      </c>
      <c r="C32" s="450" t="s">
        <v>3789</v>
      </c>
      <c r="D32" s="40" t="s">
        <v>3769</v>
      </c>
      <c r="E32" s="40" t="s">
        <v>1555</v>
      </c>
      <c r="F32" s="39" t="s">
        <v>1574</v>
      </c>
      <c r="G32" s="39" t="s">
        <v>2020</v>
      </c>
      <c r="H32" s="39" t="s">
        <v>1525</v>
      </c>
      <c r="I32" s="40" t="s">
        <v>1467</v>
      </c>
      <c r="J32" s="39">
        <v>25</v>
      </c>
      <c r="K32" s="339"/>
      <c r="L32" s="339"/>
      <c r="M32" s="339">
        <f t="shared" si="3"/>
        <v>0</v>
      </c>
      <c r="N32" s="339">
        <f t="shared" si="3"/>
        <v>0</v>
      </c>
      <c r="O32" s="339">
        <f t="shared" si="3"/>
        <v>0</v>
      </c>
      <c r="P32" s="339">
        <f t="shared" si="3"/>
        <v>0</v>
      </c>
    </row>
    <row r="33" spans="1:16" s="341" customFormat="1" ht="5.0999999999999996" customHeight="1">
      <c r="A33" s="269"/>
      <c r="B33" s="80"/>
      <c r="C33" s="80"/>
      <c r="D33" s="80"/>
      <c r="E33" s="80"/>
      <c r="F33" s="80"/>
      <c r="G33" s="80"/>
      <c r="H33" s="80"/>
      <c r="I33" s="80"/>
      <c r="J33" s="80"/>
      <c r="K33" s="80"/>
      <c r="L33" s="80"/>
      <c r="M33" s="80"/>
      <c r="N33" s="80"/>
      <c r="O33" s="80"/>
      <c r="P33" s="80"/>
    </row>
    <row r="34" spans="1:16" s="341" customFormat="1" ht="25.5">
      <c r="A34" s="768" t="s">
        <v>3641</v>
      </c>
      <c r="B34" s="768"/>
      <c r="C34" s="768"/>
      <c r="D34" s="80"/>
      <c r="E34" s="80"/>
      <c r="F34" s="80"/>
      <c r="G34" s="80"/>
      <c r="H34" s="80"/>
      <c r="I34" s="80"/>
      <c r="J34" s="80"/>
      <c r="K34" s="80"/>
      <c r="L34" s="80"/>
      <c r="M34" s="80"/>
      <c r="N34" s="80"/>
      <c r="O34" s="80"/>
      <c r="P34" s="80"/>
    </row>
    <row r="35" spans="1:16" s="68" customFormat="1" ht="99.95" customHeight="1" thickBot="1">
      <c r="A35" s="182"/>
      <c r="B35" s="192" t="s">
        <v>2572</v>
      </c>
      <c r="C35" s="192" t="s">
        <v>2010</v>
      </c>
      <c r="D35" s="99" t="s">
        <v>2011</v>
      </c>
      <c r="E35" s="99" t="s">
        <v>1544</v>
      </c>
      <c r="F35" s="28" t="s">
        <v>2140</v>
      </c>
      <c r="G35" s="193" t="s">
        <v>1580</v>
      </c>
      <c r="H35" s="193" t="s">
        <v>12</v>
      </c>
      <c r="I35" s="99" t="s">
        <v>1467</v>
      </c>
      <c r="J35" s="7">
        <v>10</v>
      </c>
      <c r="K35" s="331">
        <v>79.95</v>
      </c>
      <c r="L35" s="331">
        <v>59.95</v>
      </c>
      <c r="M35" s="384">
        <f t="shared" ref="M35:P38" si="4">$K35-($K35*M$2)</f>
        <v>43.972500000000004</v>
      </c>
      <c r="N35" s="384">
        <f t="shared" si="4"/>
        <v>39.975000000000001</v>
      </c>
      <c r="O35" s="384">
        <f t="shared" si="4"/>
        <v>35.977499999999999</v>
      </c>
      <c r="P35" s="384">
        <f t="shared" si="4"/>
        <v>31.980000000000004</v>
      </c>
    </row>
    <row r="36" spans="1:16" s="68" customFormat="1" ht="99.95" customHeight="1" thickTop="1" thickBot="1">
      <c r="A36" s="182"/>
      <c r="B36" s="170" t="s">
        <v>2595</v>
      </c>
      <c r="C36" s="170" t="s">
        <v>2012</v>
      </c>
      <c r="D36" s="40" t="s">
        <v>2013</v>
      </c>
      <c r="E36" s="40" t="s">
        <v>1545</v>
      </c>
      <c r="F36" s="39" t="s">
        <v>13</v>
      </c>
      <c r="G36" s="39" t="s">
        <v>1569</v>
      </c>
      <c r="H36" s="39" t="s">
        <v>1525</v>
      </c>
      <c r="I36" s="40" t="s">
        <v>1467</v>
      </c>
      <c r="J36" s="11">
        <v>25</v>
      </c>
      <c r="K36" s="335">
        <v>49.95</v>
      </c>
      <c r="L36" s="335">
        <v>34.950000000000003</v>
      </c>
      <c r="M36" s="335">
        <f t="shared" si="4"/>
        <v>27.4725</v>
      </c>
      <c r="N36" s="335">
        <f t="shared" si="4"/>
        <v>24.975000000000001</v>
      </c>
      <c r="O36" s="335">
        <f t="shared" si="4"/>
        <v>22.477499999999999</v>
      </c>
      <c r="P36" s="335">
        <f t="shared" si="4"/>
        <v>19.980000000000004</v>
      </c>
    </row>
    <row r="37" spans="1:16" s="68" customFormat="1" ht="99.95" customHeight="1" thickTop="1" thickBot="1">
      <c r="A37" s="182"/>
      <c r="B37" s="194" t="s">
        <v>2613</v>
      </c>
      <c r="C37" s="194" t="s">
        <v>4289</v>
      </c>
      <c r="D37" s="42" t="s">
        <v>2021</v>
      </c>
      <c r="E37" s="42" t="s">
        <v>1543</v>
      </c>
      <c r="F37" s="41" t="s">
        <v>1574</v>
      </c>
      <c r="G37" s="41" t="s">
        <v>2020</v>
      </c>
      <c r="H37" s="41" t="s">
        <v>1525</v>
      </c>
      <c r="I37" s="42" t="s">
        <v>1467</v>
      </c>
      <c r="J37" s="7">
        <v>25</v>
      </c>
      <c r="K37" s="331">
        <v>49.95</v>
      </c>
      <c r="L37" s="331">
        <v>34.950000000000003</v>
      </c>
      <c r="M37" s="384">
        <f t="shared" si="4"/>
        <v>27.4725</v>
      </c>
      <c r="N37" s="384">
        <f t="shared" si="4"/>
        <v>24.975000000000001</v>
      </c>
      <c r="O37" s="384">
        <f t="shared" si="4"/>
        <v>22.477499999999999</v>
      </c>
      <c r="P37" s="384">
        <f t="shared" si="4"/>
        <v>19.980000000000004</v>
      </c>
    </row>
    <row r="38" spans="1:16" s="341" customFormat="1" ht="99.95" customHeight="1" thickTop="1" thickBot="1">
      <c r="A38" s="269"/>
      <c r="B38" s="376" t="s">
        <v>2742</v>
      </c>
      <c r="C38" s="377" t="s">
        <v>2027</v>
      </c>
      <c r="D38" s="378" t="s">
        <v>2025</v>
      </c>
      <c r="E38" s="40" t="s">
        <v>1555</v>
      </c>
      <c r="F38" s="39" t="s">
        <v>1566</v>
      </c>
      <c r="G38" s="39" t="s">
        <v>12</v>
      </c>
      <c r="H38" s="40" t="s">
        <v>1467</v>
      </c>
      <c r="I38" s="40" t="s">
        <v>1467</v>
      </c>
      <c r="J38" s="39">
        <v>25</v>
      </c>
      <c r="K38" s="339">
        <v>49.95</v>
      </c>
      <c r="L38" s="339">
        <v>34.950000000000003</v>
      </c>
      <c r="M38" s="339">
        <f t="shared" si="4"/>
        <v>27.4725</v>
      </c>
      <c r="N38" s="339">
        <f t="shared" si="4"/>
        <v>24.975000000000001</v>
      </c>
      <c r="O38" s="339">
        <f t="shared" si="4"/>
        <v>22.477499999999999</v>
      </c>
      <c r="P38" s="339">
        <f t="shared" si="4"/>
        <v>19.980000000000004</v>
      </c>
    </row>
    <row r="39" spans="1:16" ht="3" customHeight="1">
      <c r="A39" s="201"/>
      <c r="B39" s="230"/>
      <c r="C39" s="231"/>
      <c r="D39" s="232"/>
      <c r="E39" s="65"/>
      <c r="F39" s="68"/>
      <c r="G39" s="68"/>
      <c r="H39" s="68"/>
      <c r="I39" s="65"/>
      <c r="J39" s="269"/>
      <c r="K39" s="272"/>
      <c r="L39" s="272"/>
      <c r="M39" s="244"/>
      <c r="N39" s="244"/>
      <c r="O39" s="244"/>
      <c r="P39" s="244"/>
    </row>
    <row r="40" spans="1:16" s="341" customFormat="1" ht="25.5">
      <c r="A40" s="768" t="s">
        <v>3655</v>
      </c>
      <c r="B40" s="768"/>
      <c r="C40" s="768"/>
      <c r="D40" s="80"/>
      <c r="E40" s="80"/>
      <c r="F40" s="80"/>
      <c r="G40" s="80"/>
      <c r="H40" s="80"/>
      <c r="I40" s="80"/>
      <c r="J40" s="80"/>
      <c r="K40" s="80"/>
      <c r="L40" s="80"/>
      <c r="M40" s="80"/>
      <c r="N40" s="80"/>
      <c r="O40" s="80"/>
      <c r="P40" s="80"/>
    </row>
    <row r="41" spans="1:16" s="68" customFormat="1" ht="99.95" customHeight="1" thickBot="1">
      <c r="A41" s="182"/>
      <c r="B41" s="15" t="s">
        <v>2573</v>
      </c>
      <c r="C41" s="17" t="s">
        <v>661</v>
      </c>
      <c r="D41" s="16" t="s">
        <v>1448</v>
      </c>
      <c r="E41" s="16" t="s">
        <v>1544</v>
      </c>
      <c r="F41" s="28" t="s">
        <v>2140</v>
      </c>
      <c r="G41" s="7" t="s">
        <v>1580</v>
      </c>
      <c r="H41" s="7" t="s">
        <v>12</v>
      </c>
      <c r="I41" s="16" t="s">
        <v>3654</v>
      </c>
      <c r="J41" s="7">
        <v>10</v>
      </c>
      <c r="K41" s="331">
        <v>79.95</v>
      </c>
      <c r="L41" s="331">
        <v>59.95</v>
      </c>
      <c r="M41" s="384">
        <f t="shared" ref="M41:P48" si="5">$K41-($K41*M$2)</f>
        <v>43.972500000000004</v>
      </c>
      <c r="N41" s="384">
        <f t="shared" si="5"/>
        <v>39.975000000000001</v>
      </c>
      <c r="O41" s="384">
        <f t="shared" si="5"/>
        <v>35.977499999999999</v>
      </c>
      <c r="P41" s="384">
        <f t="shared" si="5"/>
        <v>31.980000000000004</v>
      </c>
    </row>
    <row r="42" spans="1:16" s="68" customFormat="1" ht="99.95" customHeight="1" thickTop="1" thickBot="1">
      <c r="A42" s="182"/>
      <c r="B42" s="19" t="s">
        <v>2574</v>
      </c>
      <c r="C42" s="19" t="s">
        <v>662</v>
      </c>
      <c r="D42" s="18" t="s">
        <v>1449</v>
      </c>
      <c r="E42" s="20" t="s">
        <v>1544</v>
      </c>
      <c r="F42" s="10" t="s">
        <v>1571</v>
      </c>
      <c r="G42" s="10" t="s">
        <v>1580</v>
      </c>
      <c r="H42" s="10" t="s">
        <v>12</v>
      </c>
      <c r="I42" s="18" t="s">
        <v>1467</v>
      </c>
      <c r="J42" s="11">
        <v>10</v>
      </c>
      <c r="K42" s="335">
        <v>79.95</v>
      </c>
      <c r="L42" s="335">
        <v>59.95</v>
      </c>
      <c r="M42" s="335">
        <f t="shared" si="5"/>
        <v>43.972500000000004</v>
      </c>
      <c r="N42" s="335">
        <f t="shared" si="5"/>
        <v>39.975000000000001</v>
      </c>
      <c r="O42" s="335">
        <f t="shared" si="5"/>
        <v>35.977499999999999</v>
      </c>
      <c r="P42" s="335">
        <f t="shared" si="5"/>
        <v>31.980000000000004</v>
      </c>
    </row>
    <row r="43" spans="1:16" s="68" customFormat="1" ht="99.95" customHeight="1" thickTop="1" thickBot="1">
      <c r="A43" s="182"/>
      <c r="B43" s="15" t="s">
        <v>2588</v>
      </c>
      <c r="C43" s="229" t="s">
        <v>708</v>
      </c>
      <c r="D43" s="29" t="s">
        <v>1526</v>
      </c>
      <c r="E43" s="29" t="s">
        <v>1545</v>
      </c>
      <c r="F43" s="28" t="s">
        <v>13</v>
      </c>
      <c r="G43" s="28" t="s">
        <v>1569</v>
      </c>
      <c r="H43" s="28" t="s">
        <v>1525</v>
      </c>
      <c r="I43" s="29" t="s">
        <v>1467</v>
      </c>
      <c r="J43" s="7">
        <v>25</v>
      </c>
      <c r="K43" s="7">
        <v>49.95</v>
      </c>
      <c r="L43" s="331">
        <v>34.950000000000003</v>
      </c>
      <c r="M43" s="384">
        <f t="shared" si="5"/>
        <v>27.4725</v>
      </c>
      <c r="N43" s="384">
        <f t="shared" si="5"/>
        <v>24.975000000000001</v>
      </c>
      <c r="O43" s="384">
        <f t="shared" si="5"/>
        <v>22.477499999999999</v>
      </c>
      <c r="P43" s="384">
        <f t="shared" si="5"/>
        <v>19.980000000000004</v>
      </c>
    </row>
    <row r="44" spans="1:16" s="68" customFormat="1" ht="99.95" customHeight="1" thickTop="1" thickBot="1">
      <c r="A44" s="182"/>
      <c r="B44" s="19" t="s">
        <v>2589</v>
      </c>
      <c r="C44" s="19" t="s">
        <v>709</v>
      </c>
      <c r="D44" s="18" t="s">
        <v>1527</v>
      </c>
      <c r="E44" s="20" t="s">
        <v>1545</v>
      </c>
      <c r="F44" s="10" t="s">
        <v>13</v>
      </c>
      <c r="G44" s="10" t="s">
        <v>1569</v>
      </c>
      <c r="H44" s="10" t="s">
        <v>1525</v>
      </c>
      <c r="I44" s="18" t="s">
        <v>1467</v>
      </c>
      <c r="J44" s="11">
        <v>25</v>
      </c>
      <c r="K44" s="11">
        <v>49.95</v>
      </c>
      <c r="L44" s="335">
        <v>34.950000000000003</v>
      </c>
      <c r="M44" s="335">
        <f t="shared" si="5"/>
        <v>27.4725</v>
      </c>
      <c r="N44" s="335">
        <f t="shared" si="5"/>
        <v>24.975000000000001</v>
      </c>
      <c r="O44" s="335">
        <f t="shared" si="5"/>
        <v>22.477499999999999</v>
      </c>
      <c r="P44" s="335">
        <f t="shared" si="5"/>
        <v>19.980000000000004</v>
      </c>
    </row>
    <row r="45" spans="1:16" s="68" customFormat="1" ht="99.95" customHeight="1" thickTop="1" thickBot="1">
      <c r="A45" s="182"/>
      <c r="B45" s="15" t="s">
        <v>2606</v>
      </c>
      <c r="C45" s="229" t="s">
        <v>697</v>
      </c>
      <c r="D45" s="29" t="s">
        <v>1540</v>
      </c>
      <c r="E45" s="29" t="s">
        <v>1543</v>
      </c>
      <c r="F45" s="28" t="s">
        <v>1574</v>
      </c>
      <c r="G45" s="28" t="s">
        <v>2020</v>
      </c>
      <c r="H45" s="28" t="s">
        <v>1525</v>
      </c>
      <c r="I45" s="29" t="s">
        <v>1467</v>
      </c>
      <c r="J45" s="7">
        <v>25</v>
      </c>
      <c r="K45" s="7">
        <v>49.95</v>
      </c>
      <c r="L45" s="331">
        <v>34.950000000000003</v>
      </c>
      <c r="M45" s="384">
        <f t="shared" si="5"/>
        <v>27.4725</v>
      </c>
      <c r="N45" s="384">
        <f t="shared" si="5"/>
        <v>24.975000000000001</v>
      </c>
      <c r="O45" s="384">
        <f t="shared" si="5"/>
        <v>22.477499999999999</v>
      </c>
      <c r="P45" s="384">
        <f t="shared" si="5"/>
        <v>19.980000000000004</v>
      </c>
    </row>
    <row r="46" spans="1:16" s="68" customFormat="1" ht="99.95" customHeight="1" thickTop="1" thickBot="1">
      <c r="A46" s="182"/>
      <c r="B46" s="19" t="s">
        <v>2607</v>
      </c>
      <c r="C46" s="19" t="s">
        <v>698</v>
      </c>
      <c r="D46" s="18" t="s">
        <v>1541</v>
      </c>
      <c r="E46" s="20" t="s">
        <v>1543</v>
      </c>
      <c r="F46" s="10" t="s">
        <v>1574</v>
      </c>
      <c r="G46" s="10" t="s">
        <v>2020</v>
      </c>
      <c r="H46" s="10" t="s">
        <v>1525</v>
      </c>
      <c r="I46" s="18" t="s">
        <v>1467</v>
      </c>
      <c r="J46" s="11">
        <v>25</v>
      </c>
      <c r="K46" s="11">
        <v>49.95</v>
      </c>
      <c r="L46" s="335">
        <v>34.950000000000003</v>
      </c>
      <c r="M46" s="335">
        <f t="shared" si="5"/>
        <v>27.4725</v>
      </c>
      <c r="N46" s="335">
        <f t="shared" si="5"/>
        <v>24.975000000000001</v>
      </c>
      <c r="O46" s="335">
        <f t="shared" si="5"/>
        <v>22.477499999999999</v>
      </c>
      <c r="P46" s="335">
        <f t="shared" si="5"/>
        <v>19.980000000000004</v>
      </c>
    </row>
    <row r="47" spans="1:16" ht="99.95" customHeight="1" thickTop="1" thickBot="1">
      <c r="B47" s="512" t="s">
        <v>2738</v>
      </c>
      <c r="C47" s="513" t="s">
        <v>1271</v>
      </c>
      <c r="D47" s="514" t="s">
        <v>1627</v>
      </c>
      <c r="E47" s="63" t="s">
        <v>1555</v>
      </c>
      <c r="F47" s="24" t="s">
        <v>1566</v>
      </c>
      <c r="G47" s="24" t="s">
        <v>12</v>
      </c>
      <c r="H47" s="63" t="s">
        <v>1467</v>
      </c>
      <c r="I47" s="29" t="s">
        <v>1467</v>
      </c>
      <c r="J47" s="7">
        <v>25</v>
      </c>
      <c r="K47" s="7">
        <v>49.95</v>
      </c>
      <c r="L47" s="331">
        <v>34.950000000000003</v>
      </c>
      <c r="M47" s="384">
        <f t="shared" si="5"/>
        <v>27.4725</v>
      </c>
      <c r="N47" s="384">
        <f t="shared" si="5"/>
        <v>24.975000000000001</v>
      </c>
      <c r="O47" s="384">
        <f t="shared" si="5"/>
        <v>22.477499999999999</v>
      </c>
      <c r="P47" s="384">
        <f t="shared" si="5"/>
        <v>19.980000000000004</v>
      </c>
    </row>
    <row r="48" spans="1:16" ht="99.95" customHeight="1" thickTop="1" thickBot="1">
      <c r="B48" s="376" t="s">
        <v>2739</v>
      </c>
      <c r="C48" s="516" t="s">
        <v>3702</v>
      </c>
      <c r="D48" s="378" t="s">
        <v>1628</v>
      </c>
      <c r="E48" s="40" t="s">
        <v>1555</v>
      </c>
      <c r="F48" s="39" t="s">
        <v>1566</v>
      </c>
      <c r="G48" s="39" t="s">
        <v>12</v>
      </c>
      <c r="H48" s="40" t="s">
        <v>1467</v>
      </c>
      <c r="I48" s="40" t="s">
        <v>1467</v>
      </c>
      <c r="J48" s="39">
        <v>25</v>
      </c>
      <c r="K48" s="39">
        <v>49.95</v>
      </c>
      <c r="L48" s="339">
        <v>34.950000000000003</v>
      </c>
      <c r="M48" s="339">
        <f t="shared" si="5"/>
        <v>27.4725</v>
      </c>
      <c r="N48" s="339">
        <f t="shared" si="5"/>
        <v>24.975000000000001</v>
      </c>
      <c r="O48" s="339">
        <f t="shared" si="5"/>
        <v>22.477499999999999</v>
      </c>
      <c r="P48" s="339">
        <f t="shared" si="5"/>
        <v>19.980000000000004</v>
      </c>
    </row>
    <row r="49" spans="1:16" ht="3" customHeight="1"/>
    <row r="50" spans="1:16" ht="25.5">
      <c r="A50" s="768" t="s">
        <v>3765</v>
      </c>
      <c r="B50" s="768"/>
      <c r="C50" s="768"/>
    </row>
    <row r="51" spans="1:16" ht="99.95" customHeight="1" thickBot="1">
      <c r="B51" s="15" t="s">
        <v>3774</v>
      </c>
      <c r="C51" s="229" t="s">
        <v>3775</v>
      </c>
      <c r="D51" s="29" t="s">
        <v>3770</v>
      </c>
      <c r="E51" s="29" t="s">
        <v>1544</v>
      </c>
      <c r="F51" s="28" t="s">
        <v>2140</v>
      </c>
      <c r="G51" s="28" t="s">
        <v>1580</v>
      </c>
      <c r="H51" s="28" t="s">
        <v>12</v>
      </c>
      <c r="I51" s="29" t="s">
        <v>1467</v>
      </c>
      <c r="J51" s="7">
        <v>10</v>
      </c>
      <c r="K51" s="331"/>
      <c r="L51" s="331"/>
      <c r="M51" s="384">
        <f t="shared" ref="M51:P54" si="6">$K51-($K51*M$2)</f>
        <v>0</v>
      </c>
      <c r="N51" s="384">
        <f t="shared" si="6"/>
        <v>0</v>
      </c>
      <c r="O51" s="384">
        <f t="shared" si="6"/>
        <v>0</v>
      </c>
      <c r="P51" s="384">
        <f t="shared" si="6"/>
        <v>0</v>
      </c>
    </row>
    <row r="52" spans="1:16" ht="99.95" customHeight="1" thickTop="1" thickBot="1">
      <c r="B52" s="19" t="s">
        <v>3776</v>
      </c>
      <c r="C52" s="19" t="s">
        <v>3777</v>
      </c>
      <c r="D52" s="18" t="s">
        <v>3771</v>
      </c>
      <c r="E52" s="20" t="s">
        <v>1545</v>
      </c>
      <c r="F52" s="10" t="s">
        <v>13</v>
      </c>
      <c r="G52" s="10" t="s">
        <v>1569</v>
      </c>
      <c r="H52" s="10" t="s">
        <v>1525</v>
      </c>
      <c r="I52" s="18" t="s">
        <v>1467</v>
      </c>
      <c r="J52" s="11">
        <v>25</v>
      </c>
      <c r="K52" s="335"/>
      <c r="L52" s="343"/>
      <c r="M52" s="343">
        <f t="shared" si="6"/>
        <v>0</v>
      </c>
      <c r="N52" s="343">
        <f t="shared" si="6"/>
        <v>0</v>
      </c>
      <c r="O52" s="343">
        <f t="shared" si="6"/>
        <v>0</v>
      </c>
      <c r="P52" s="343">
        <f t="shared" si="6"/>
        <v>0</v>
      </c>
    </row>
    <row r="53" spans="1:16" ht="99.95" customHeight="1" thickTop="1" thickBot="1">
      <c r="B53" s="510" t="s">
        <v>3778</v>
      </c>
      <c r="C53" s="449" t="s">
        <v>3779</v>
      </c>
      <c r="D53" s="42" t="s">
        <v>3772</v>
      </c>
      <c r="E53" s="42" t="s">
        <v>1545</v>
      </c>
      <c r="F53" s="24" t="s">
        <v>1574</v>
      </c>
      <c r="G53" s="24" t="s">
        <v>2020</v>
      </c>
      <c r="H53" s="24" t="s">
        <v>1525</v>
      </c>
      <c r="I53" s="63" t="s">
        <v>1467</v>
      </c>
      <c r="J53" s="12">
        <v>25</v>
      </c>
      <c r="K53" s="334"/>
      <c r="L53" s="334"/>
      <c r="M53" s="440">
        <f t="shared" si="6"/>
        <v>0</v>
      </c>
      <c r="N53" s="440">
        <f t="shared" si="6"/>
        <v>0</v>
      </c>
      <c r="O53" s="440">
        <f t="shared" si="6"/>
        <v>0</v>
      </c>
      <c r="P53" s="384">
        <f t="shared" si="6"/>
        <v>0</v>
      </c>
    </row>
    <row r="54" spans="1:16" ht="99.95" customHeight="1" thickTop="1" thickBot="1">
      <c r="B54" s="511" t="s">
        <v>3780</v>
      </c>
      <c r="C54" s="450" t="s">
        <v>3781</v>
      </c>
      <c r="D54" s="40" t="s">
        <v>3773</v>
      </c>
      <c r="E54" s="40" t="s">
        <v>1555</v>
      </c>
      <c r="F54" s="345" t="s">
        <v>1574</v>
      </c>
      <c r="G54" s="345" t="s">
        <v>2020</v>
      </c>
      <c r="H54" s="345" t="s">
        <v>1525</v>
      </c>
      <c r="I54" s="171" t="s">
        <v>1467</v>
      </c>
      <c r="J54" s="345">
        <v>25</v>
      </c>
      <c r="K54" s="346"/>
      <c r="L54" s="346"/>
      <c r="M54" s="346">
        <f t="shared" si="6"/>
        <v>0</v>
      </c>
      <c r="N54" s="346">
        <f t="shared" si="6"/>
        <v>0</v>
      </c>
      <c r="O54" s="346">
        <f t="shared" si="6"/>
        <v>0</v>
      </c>
      <c r="P54" s="339">
        <f t="shared" si="6"/>
        <v>0</v>
      </c>
    </row>
    <row r="55" spans="1:16" s="341" customFormat="1" ht="5.0999999999999996" customHeight="1">
      <c r="A55" s="269"/>
      <c r="B55" s="80"/>
      <c r="C55" s="80"/>
      <c r="D55" s="80"/>
      <c r="E55" s="80"/>
      <c r="F55" s="80"/>
      <c r="G55" s="80"/>
      <c r="H55" s="80"/>
      <c r="I55" s="80"/>
      <c r="J55" s="80"/>
      <c r="K55" s="80"/>
      <c r="L55" s="80"/>
      <c r="M55" s="80"/>
      <c r="N55" s="80"/>
      <c r="O55" s="80"/>
      <c r="P55" s="80"/>
    </row>
    <row r="56" spans="1:16" s="68" customFormat="1" ht="25.5">
      <c r="A56" s="768" t="s">
        <v>3639</v>
      </c>
      <c r="B56" s="768"/>
      <c r="C56" s="768"/>
      <c r="D56" s="158"/>
      <c r="E56" s="158"/>
      <c r="F56" s="158"/>
      <c r="G56" s="158"/>
      <c r="H56" s="158"/>
      <c r="I56" s="158"/>
      <c r="J56" s="158"/>
      <c r="K56" s="158"/>
      <c r="L56" s="158"/>
      <c r="M56" s="158"/>
      <c r="N56" s="158"/>
      <c r="O56" s="158"/>
      <c r="P56" s="158"/>
    </row>
    <row r="57" spans="1:16" s="68" customFormat="1" ht="99.95" customHeight="1" thickBot="1">
      <c r="A57" s="182"/>
      <c r="B57" s="28" t="s">
        <v>2578</v>
      </c>
      <c r="C57" s="233" t="s">
        <v>1265</v>
      </c>
      <c r="D57" s="29" t="s">
        <v>1450</v>
      </c>
      <c r="E57" s="29" t="s">
        <v>1544</v>
      </c>
      <c r="F57" s="28" t="s">
        <v>2140</v>
      </c>
      <c r="G57" s="28" t="s">
        <v>1580</v>
      </c>
      <c r="H57" s="28" t="s">
        <v>12</v>
      </c>
      <c r="I57" s="29" t="s">
        <v>1467</v>
      </c>
      <c r="J57" s="7">
        <v>10</v>
      </c>
      <c r="K57" s="331">
        <v>79.95</v>
      </c>
      <c r="L57" s="331">
        <v>59.95</v>
      </c>
      <c r="M57" s="384">
        <f t="shared" ref="M57:P60" si="7">$K57-($K57*M$2)</f>
        <v>43.972500000000004</v>
      </c>
      <c r="N57" s="384">
        <f t="shared" si="7"/>
        <v>39.975000000000001</v>
      </c>
      <c r="O57" s="384">
        <f t="shared" si="7"/>
        <v>35.977499999999999</v>
      </c>
      <c r="P57" s="384">
        <f t="shared" si="7"/>
        <v>31.980000000000004</v>
      </c>
    </row>
    <row r="58" spans="1:16" s="68" customFormat="1" ht="99.95" customHeight="1" thickTop="1" thickBot="1">
      <c r="A58" s="182"/>
      <c r="B58" s="234" t="s">
        <v>2590</v>
      </c>
      <c r="C58" s="458" t="s">
        <v>1266</v>
      </c>
      <c r="D58" s="18" t="s">
        <v>1528</v>
      </c>
      <c r="E58" s="18" t="s">
        <v>1545</v>
      </c>
      <c r="F58" s="10" t="s">
        <v>13</v>
      </c>
      <c r="G58" s="10" t="s">
        <v>1569</v>
      </c>
      <c r="H58" s="10" t="s">
        <v>1525</v>
      </c>
      <c r="I58" s="18" t="s">
        <v>1467</v>
      </c>
      <c r="J58" s="11">
        <v>25</v>
      </c>
      <c r="K58" s="335">
        <v>49.95</v>
      </c>
      <c r="L58" s="335">
        <v>34.950000000000003</v>
      </c>
      <c r="M58" s="335">
        <f t="shared" si="7"/>
        <v>27.4725</v>
      </c>
      <c r="N58" s="335">
        <f t="shared" si="7"/>
        <v>24.975000000000001</v>
      </c>
      <c r="O58" s="335">
        <f t="shared" si="7"/>
        <v>22.477499999999999</v>
      </c>
      <c r="P58" s="335">
        <f t="shared" si="7"/>
        <v>19.980000000000004</v>
      </c>
    </row>
    <row r="59" spans="1:16" s="68" customFormat="1" ht="99.95" customHeight="1" thickTop="1" thickBot="1">
      <c r="A59" s="182"/>
      <c r="B59" s="15" t="s">
        <v>2608</v>
      </c>
      <c r="C59" s="517" t="s">
        <v>1267</v>
      </c>
      <c r="D59" s="29" t="s">
        <v>1542</v>
      </c>
      <c r="E59" s="29" t="s">
        <v>1543</v>
      </c>
      <c r="F59" s="28" t="s">
        <v>1574</v>
      </c>
      <c r="G59" s="28" t="s">
        <v>2020</v>
      </c>
      <c r="H59" s="28" t="s">
        <v>1525</v>
      </c>
      <c r="I59" s="29" t="s">
        <v>1467</v>
      </c>
      <c r="J59" s="7">
        <v>25</v>
      </c>
      <c r="K59" s="331">
        <v>49.95</v>
      </c>
      <c r="L59" s="331">
        <v>34.950000000000003</v>
      </c>
      <c r="M59" s="384">
        <f t="shared" si="7"/>
        <v>27.4725</v>
      </c>
      <c r="N59" s="384">
        <f t="shared" si="7"/>
        <v>24.975000000000001</v>
      </c>
      <c r="O59" s="384">
        <f t="shared" si="7"/>
        <v>22.477499999999999</v>
      </c>
      <c r="P59" s="384">
        <f t="shared" si="7"/>
        <v>19.980000000000004</v>
      </c>
    </row>
    <row r="60" spans="1:16" ht="99.95" customHeight="1" thickTop="1" thickBot="1">
      <c r="B60" s="376" t="s">
        <v>2737</v>
      </c>
      <c r="C60" s="377" t="s">
        <v>1625</v>
      </c>
      <c r="D60" s="378" t="s">
        <v>1626</v>
      </c>
      <c r="E60" s="40" t="s">
        <v>1555</v>
      </c>
      <c r="F60" s="39" t="s">
        <v>1566</v>
      </c>
      <c r="G60" s="39"/>
      <c r="H60" s="39" t="s">
        <v>12</v>
      </c>
      <c r="I60" s="40" t="s">
        <v>1467</v>
      </c>
      <c r="J60" s="39">
        <v>25</v>
      </c>
      <c r="K60" s="339">
        <v>49.95</v>
      </c>
      <c r="L60" s="339">
        <v>34.950000000000003</v>
      </c>
      <c r="M60" s="339">
        <f t="shared" si="7"/>
        <v>27.4725</v>
      </c>
      <c r="N60" s="339">
        <f t="shared" si="7"/>
        <v>24.975000000000001</v>
      </c>
      <c r="O60" s="339">
        <f t="shared" si="7"/>
        <v>22.477499999999999</v>
      </c>
      <c r="P60" s="339">
        <f t="shared" si="7"/>
        <v>19.980000000000004</v>
      </c>
    </row>
  </sheetData>
  <mergeCells count="10">
    <mergeCell ref="A50:C50"/>
    <mergeCell ref="A56:C56"/>
    <mergeCell ref="A1:A2"/>
    <mergeCell ref="B1:C2"/>
    <mergeCell ref="A6:C6"/>
    <mergeCell ref="A16:C16"/>
    <mergeCell ref="A22:C22"/>
    <mergeCell ref="A28:C28"/>
    <mergeCell ref="A34:C34"/>
    <mergeCell ref="A40:C40"/>
  </mergeCells>
  <conditionalFormatting sqref="J4">
    <cfRule type="containsText" dxfId="76" priority="1" operator="containsText" text="Yes">
      <formula>NOT(ISERROR(SEARCH("Yes",J4)))</formula>
    </cfRule>
  </conditionalFormatting>
  <hyperlinks>
    <hyperlink ref="F2" location="'FC Seat Covers - Embroidered'!A40" display="Mustang"/>
    <hyperlink ref="D1" location="'FC Seat Covers - Embroidered'!A6" display="Butterfly"/>
    <hyperlink ref="E1" location="'FC Seat Covers - Embroidered'!A22" display="Dolphin"/>
    <hyperlink ref="F1" location="'FC Seat Covers - Embroidered'!A34" display="LadyBug"/>
    <hyperlink ref="D2" location="'FC Seat Covers - Embroidered'!A16" display="Cherry"/>
    <hyperlink ref="G2" location="'FC Seat Covers - Embroidered'!A56" display="Sweet Leaf"/>
    <hyperlink ref="G1" location="'FC Seat Covers - Embroidered'!A50" display="Rose"/>
    <hyperlink ref="E2" location="'FC Seat Covers - Embroidered'!A28" display="Hearts"/>
  </hyperlinks>
  <pageMargins left="0.7" right="0.7" top="0.75" bottom="0.75" header="0.3" footer="0.3"/>
  <pageSetup paperSize="0" orientation="portrait" horizontalDpi="0" verticalDpi="0" copies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sheetPr codeName="Sheet2"/>
  <dimension ref="A1:P56"/>
  <sheetViews>
    <sheetView zoomScaleNormal="100" workbookViewId="0">
      <pane ySplit="5" topLeftCell="A6" activePane="bottomLeft" state="frozen"/>
      <selection pane="bottomLeft" activeCell="B1" sqref="B1:D2"/>
    </sheetView>
  </sheetViews>
  <sheetFormatPr defaultColWidth="25.7109375" defaultRowHeight="18"/>
  <cols>
    <col min="1" max="1" width="19.7109375" style="304" customWidth="1"/>
    <col min="2" max="2" width="18.28515625" style="181" bestFit="1" customWidth="1"/>
    <col min="3" max="3" width="16.85546875" style="181" bestFit="1" customWidth="1"/>
    <col min="4" max="4" width="30.42578125" style="181" bestFit="1" customWidth="1"/>
    <col min="5" max="5" width="31" style="181" bestFit="1" customWidth="1"/>
    <col min="6" max="6" width="16.7109375" style="181" bestFit="1" customWidth="1"/>
    <col min="7" max="7" width="13.42578125" style="181" bestFit="1" customWidth="1"/>
    <col min="8" max="8" width="14.5703125" style="181" customWidth="1"/>
    <col min="9" max="9" width="20" style="181" bestFit="1" customWidth="1"/>
    <col min="10" max="10" width="15.28515625" style="181" bestFit="1" customWidth="1"/>
    <col min="11" max="11" width="8" style="181" customWidth="1"/>
    <col min="12" max="12" width="8" style="181" bestFit="1" customWidth="1"/>
    <col min="13" max="16" width="9.7109375" style="181" bestFit="1" customWidth="1"/>
    <col min="17" max="16384" width="25.7109375" style="181"/>
  </cols>
  <sheetData>
    <row r="1" spans="1:16" ht="37.5" customHeight="1">
      <c r="A1" s="766"/>
      <c r="B1" s="767" t="s">
        <v>4491</v>
      </c>
      <c r="C1" s="767"/>
      <c r="D1" s="767"/>
      <c r="E1" s="21" t="s">
        <v>3624</v>
      </c>
      <c r="F1" s="21" t="s">
        <v>3625</v>
      </c>
      <c r="G1" s="21" t="s">
        <v>3626</v>
      </c>
      <c r="H1" s="21" t="s">
        <v>3627</v>
      </c>
      <c r="I1" s="80"/>
      <c r="J1" s="80"/>
      <c r="K1" s="80"/>
      <c r="L1" s="80"/>
      <c r="M1" s="80"/>
      <c r="N1" s="80"/>
    </row>
    <row r="2" spans="1:16" ht="37.5" customHeight="1">
      <c r="A2" s="766"/>
      <c r="B2" s="767"/>
      <c r="C2" s="767"/>
      <c r="D2" s="767"/>
      <c r="G2" s="80"/>
      <c r="H2" s="80"/>
      <c r="I2" s="80"/>
      <c r="J2" s="80"/>
      <c r="K2" s="265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s="265" customFormat="1" ht="35.1" hidden="1" customHeight="1"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</row>
    <row r="4" spans="1:16" ht="5.0999999999999996" customHeight="1">
      <c r="B4" s="80"/>
      <c r="C4" s="80"/>
      <c r="D4" s="80"/>
      <c r="E4" s="80"/>
      <c r="F4" s="80"/>
      <c r="G4" s="80"/>
      <c r="H4" s="80"/>
      <c r="I4" s="80"/>
      <c r="J4" s="80"/>
      <c r="K4" s="80"/>
      <c r="L4" s="80"/>
      <c r="M4" s="80"/>
      <c r="N4" s="80"/>
      <c r="O4" s="80"/>
    </row>
    <row r="5" spans="1:16" s="182" customFormat="1" ht="20.100000000000001" customHeight="1">
      <c r="A5" s="30" t="s">
        <v>36</v>
      </c>
      <c r="B5" s="30" t="s">
        <v>3</v>
      </c>
      <c r="C5" s="30" t="s">
        <v>2</v>
      </c>
      <c r="D5" s="30" t="s">
        <v>49</v>
      </c>
      <c r="E5" s="30" t="s">
        <v>1468</v>
      </c>
      <c r="F5" s="30" t="s">
        <v>1479</v>
      </c>
      <c r="G5" s="30" t="s">
        <v>1567</v>
      </c>
      <c r="H5" s="30" t="s">
        <v>5</v>
      </c>
      <c r="I5" s="30" t="s">
        <v>7</v>
      </c>
      <c r="J5" s="109" t="s">
        <v>2250</v>
      </c>
      <c r="K5" s="109" t="s">
        <v>2244</v>
      </c>
      <c r="L5" s="109" t="s">
        <v>2245</v>
      </c>
      <c r="M5" s="109" t="s">
        <v>2251</v>
      </c>
      <c r="N5" s="109" t="s">
        <v>2258</v>
      </c>
      <c r="O5" s="109" t="s">
        <v>2264</v>
      </c>
      <c r="P5" s="109" t="s">
        <v>2266</v>
      </c>
    </row>
    <row r="6" spans="1:16" s="269" customFormat="1" ht="3" customHeight="1">
      <c r="B6" s="80"/>
      <c r="C6" s="80"/>
      <c r="D6" s="80"/>
      <c r="E6" s="80"/>
      <c r="F6" s="80"/>
      <c r="G6" s="80"/>
      <c r="H6" s="80"/>
      <c r="I6" s="80"/>
      <c r="J6" s="80"/>
      <c r="K6" s="80"/>
      <c r="L6" s="80"/>
      <c r="M6" s="80"/>
      <c r="N6" s="80"/>
      <c r="O6" s="80"/>
      <c r="P6" s="80"/>
    </row>
    <row r="7" spans="1:16" s="183" customFormat="1" ht="25.5">
      <c r="A7" s="768" t="s">
        <v>3855</v>
      </c>
      <c r="B7" s="768"/>
      <c r="C7" s="768"/>
      <c r="D7" s="211"/>
      <c r="E7" s="211"/>
      <c r="F7" s="211"/>
      <c r="G7" s="211"/>
      <c r="H7" s="211"/>
      <c r="I7" s="211"/>
      <c r="J7" s="211"/>
      <c r="K7" s="211"/>
      <c r="L7" s="211"/>
      <c r="M7" s="211"/>
      <c r="N7" s="211"/>
      <c r="O7" s="211"/>
      <c r="P7" s="211"/>
    </row>
    <row r="8" spans="1:16" s="183" customFormat="1" ht="96.75" customHeight="1" thickBot="1">
      <c r="B8" s="212" t="s">
        <v>2565</v>
      </c>
      <c r="C8" s="50" t="s">
        <v>644</v>
      </c>
      <c r="D8" s="54" t="s">
        <v>1507</v>
      </c>
      <c r="E8" s="54" t="s">
        <v>1544</v>
      </c>
      <c r="F8" s="48" t="s">
        <v>2140</v>
      </c>
      <c r="G8" s="48" t="s">
        <v>1580</v>
      </c>
      <c r="H8" s="48" t="s">
        <v>12</v>
      </c>
      <c r="I8" s="54" t="s">
        <v>1467</v>
      </c>
      <c r="J8" s="48">
        <v>10</v>
      </c>
      <c r="K8" s="347">
        <v>69.95</v>
      </c>
      <c r="L8" s="347">
        <v>49.95</v>
      </c>
      <c r="M8" s="348">
        <f t="shared" ref="M8:P18" si="0">$L8-($L8*M$2)</f>
        <v>27.4725</v>
      </c>
      <c r="N8" s="348">
        <f t="shared" si="0"/>
        <v>24.975000000000001</v>
      </c>
      <c r="O8" s="348">
        <f t="shared" si="0"/>
        <v>22.477499999999999</v>
      </c>
      <c r="P8" s="348">
        <f t="shared" si="0"/>
        <v>19.980000000000004</v>
      </c>
    </row>
    <row r="9" spans="1:16" s="183" customFormat="1" ht="96.75" customHeight="1" thickTop="1" thickBot="1">
      <c r="B9" s="213" t="s">
        <v>2566</v>
      </c>
      <c r="C9" s="213" t="s">
        <v>643</v>
      </c>
      <c r="D9" s="47" t="s">
        <v>1506</v>
      </c>
      <c r="E9" s="197" t="s">
        <v>1544</v>
      </c>
      <c r="F9" s="33" t="s">
        <v>4266</v>
      </c>
      <c r="G9" s="33" t="s">
        <v>1580</v>
      </c>
      <c r="H9" s="33" t="s">
        <v>12</v>
      </c>
      <c r="I9" s="47" t="s">
        <v>1467</v>
      </c>
      <c r="J9" s="295">
        <v>10</v>
      </c>
      <c r="K9" s="349">
        <v>69.95</v>
      </c>
      <c r="L9" s="349">
        <v>49.95</v>
      </c>
      <c r="M9" s="350">
        <f t="shared" si="0"/>
        <v>27.4725</v>
      </c>
      <c r="N9" s="350">
        <f t="shared" si="0"/>
        <v>24.975000000000001</v>
      </c>
      <c r="O9" s="350">
        <f t="shared" si="0"/>
        <v>22.477499999999999</v>
      </c>
      <c r="P9" s="350">
        <f t="shared" si="0"/>
        <v>19.980000000000004</v>
      </c>
    </row>
    <row r="10" spans="1:16" s="183" customFormat="1" ht="96.75" customHeight="1" thickTop="1" thickBot="1">
      <c r="B10" s="212" t="s">
        <v>2564</v>
      </c>
      <c r="C10" s="50" t="s">
        <v>642</v>
      </c>
      <c r="D10" s="54" t="s">
        <v>1505</v>
      </c>
      <c r="E10" s="54" t="s">
        <v>1544</v>
      </c>
      <c r="F10" s="48" t="s">
        <v>2140</v>
      </c>
      <c r="G10" s="48" t="s">
        <v>1580</v>
      </c>
      <c r="H10" s="48" t="s">
        <v>12</v>
      </c>
      <c r="I10" s="54" t="s">
        <v>1467</v>
      </c>
      <c r="J10" s="48">
        <v>10</v>
      </c>
      <c r="K10" s="347">
        <v>69.95</v>
      </c>
      <c r="L10" s="347">
        <v>49.95</v>
      </c>
      <c r="M10" s="348">
        <f t="shared" si="0"/>
        <v>27.4725</v>
      </c>
      <c r="N10" s="348">
        <f t="shared" si="0"/>
        <v>24.975000000000001</v>
      </c>
      <c r="O10" s="348">
        <f t="shared" si="0"/>
        <v>22.477499999999999</v>
      </c>
      <c r="P10" s="348">
        <f t="shared" si="0"/>
        <v>19.980000000000004</v>
      </c>
    </row>
    <row r="11" spans="1:16" s="183" customFormat="1" ht="96.75" customHeight="1" thickTop="1" thickBot="1">
      <c r="B11" s="213" t="s">
        <v>2559</v>
      </c>
      <c r="C11" s="454" t="s">
        <v>634</v>
      </c>
      <c r="D11" s="47" t="s">
        <v>1498</v>
      </c>
      <c r="E11" s="197" t="s">
        <v>1544</v>
      </c>
      <c r="F11" s="33" t="s">
        <v>4266</v>
      </c>
      <c r="G11" s="33" t="s">
        <v>1580</v>
      </c>
      <c r="H11" s="33" t="s">
        <v>12</v>
      </c>
      <c r="I11" s="47" t="s">
        <v>1467</v>
      </c>
      <c r="J11" s="295">
        <v>10</v>
      </c>
      <c r="K11" s="349">
        <v>69.95</v>
      </c>
      <c r="L11" s="349">
        <v>49.95</v>
      </c>
      <c r="M11" s="350">
        <f t="shared" si="0"/>
        <v>27.4725</v>
      </c>
      <c r="N11" s="350">
        <f t="shared" si="0"/>
        <v>24.975000000000001</v>
      </c>
      <c r="O11" s="350">
        <f t="shared" si="0"/>
        <v>22.477499999999999</v>
      </c>
      <c r="P11" s="350">
        <f t="shared" si="0"/>
        <v>19.980000000000004</v>
      </c>
    </row>
    <row r="12" spans="1:16" s="183" customFormat="1" ht="96.75" customHeight="1" thickTop="1" thickBot="1">
      <c r="B12" s="212" t="s">
        <v>2560</v>
      </c>
      <c r="C12" s="50" t="s">
        <v>635</v>
      </c>
      <c r="D12" s="54" t="s">
        <v>1500</v>
      </c>
      <c r="E12" s="54" t="s">
        <v>1544</v>
      </c>
      <c r="F12" s="48" t="s">
        <v>2140</v>
      </c>
      <c r="G12" s="48" t="s">
        <v>1580</v>
      </c>
      <c r="H12" s="48" t="s">
        <v>12</v>
      </c>
      <c r="I12" s="54" t="s">
        <v>1467</v>
      </c>
      <c r="J12" s="48">
        <v>10</v>
      </c>
      <c r="K12" s="347">
        <v>69.95</v>
      </c>
      <c r="L12" s="347">
        <v>49.95</v>
      </c>
      <c r="M12" s="348">
        <f t="shared" si="0"/>
        <v>27.4725</v>
      </c>
      <c r="N12" s="348">
        <f t="shared" si="0"/>
        <v>24.975000000000001</v>
      </c>
      <c r="O12" s="348">
        <f t="shared" si="0"/>
        <v>22.477499999999999</v>
      </c>
      <c r="P12" s="348">
        <f t="shared" si="0"/>
        <v>19.980000000000004</v>
      </c>
    </row>
    <row r="13" spans="1:16" s="183" customFormat="1" ht="96.75" customHeight="1" thickTop="1" thickBot="1">
      <c r="B13" s="213" t="s">
        <v>2561</v>
      </c>
      <c r="C13" s="213" t="s">
        <v>638</v>
      </c>
      <c r="D13" s="47" t="s">
        <v>1501</v>
      </c>
      <c r="E13" s="197" t="s">
        <v>1544</v>
      </c>
      <c r="F13" s="33" t="s">
        <v>4266</v>
      </c>
      <c r="G13" s="33" t="s">
        <v>1580</v>
      </c>
      <c r="H13" s="33" t="s">
        <v>12</v>
      </c>
      <c r="I13" s="47" t="s">
        <v>1467</v>
      </c>
      <c r="J13" s="295">
        <v>10</v>
      </c>
      <c r="K13" s="349">
        <v>69.95</v>
      </c>
      <c r="L13" s="349">
        <v>49.95</v>
      </c>
      <c r="M13" s="350">
        <f t="shared" si="0"/>
        <v>27.4725</v>
      </c>
      <c r="N13" s="350">
        <f t="shared" si="0"/>
        <v>24.975000000000001</v>
      </c>
      <c r="O13" s="350">
        <f t="shared" si="0"/>
        <v>22.477499999999999</v>
      </c>
      <c r="P13" s="350">
        <f t="shared" si="0"/>
        <v>19.980000000000004</v>
      </c>
    </row>
    <row r="14" spans="1:16" s="183" customFormat="1" ht="96.75" customHeight="1" thickTop="1" thickBot="1">
      <c r="B14" s="212" t="s">
        <v>2562</v>
      </c>
      <c r="C14" s="50" t="s">
        <v>639</v>
      </c>
      <c r="D14" s="54" t="s">
        <v>1502</v>
      </c>
      <c r="E14" s="54" t="s">
        <v>1544</v>
      </c>
      <c r="F14" s="48" t="s">
        <v>2140</v>
      </c>
      <c r="G14" s="48" t="s">
        <v>1580</v>
      </c>
      <c r="H14" s="48" t="s">
        <v>12</v>
      </c>
      <c r="I14" s="54" t="s">
        <v>1467</v>
      </c>
      <c r="J14" s="48">
        <v>10</v>
      </c>
      <c r="K14" s="347">
        <v>69.95</v>
      </c>
      <c r="L14" s="347">
        <v>49.95</v>
      </c>
      <c r="M14" s="348">
        <f t="shared" si="0"/>
        <v>27.4725</v>
      </c>
      <c r="N14" s="348">
        <f t="shared" si="0"/>
        <v>24.975000000000001</v>
      </c>
      <c r="O14" s="348">
        <f t="shared" si="0"/>
        <v>22.477499999999999</v>
      </c>
      <c r="P14" s="348">
        <f t="shared" si="0"/>
        <v>19.980000000000004</v>
      </c>
    </row>
    <row r="15" spans="1:16" s="183" customFormat="1" ht="96.75" customHeight="1" thickTop="1" thickBot="1">
      <c r="B15" s="213" t="s">
        <v>2563</v>
      </c>
      <c r="C15" s="213" t="s">
        <v>640</v>
      </c>
      <c r="D15" s="47" t="s">
        <v>1503</v>
      </c>
      <c r="E15" s="197" t="s">
        <v>1544</v>
      </c>
      <c r="F15" s="33" t="s">
        <v>4266</v>
      </c>
      <c r="G15" s="33" t="s">
        <v>1580</v>
      </c>
      <c r="H15" s="33" t="s">
        <v>12</v>
      </c>
      <c r="I15" s="47" t="s">
        <v>1467</v>
      </c>
      <c r="J15" s="295">
        <v>10</v>
      </c>
      <c r="K15" s="349">
        <v>69.95</v>
      </c>
      <c r="L15" s="349">
        <v>49.95</v>
      </c>
      <c r="M15" s="350">
        <f t="shared" si="0"/>
        <v>27.4725</v>
      </c>
      <c r="N15" s="350">
        <f t="shared" si="0"/>
        <v>24.975000000000001</v>
      </c>
      <c r="O15" s="350">
        <f t="shared" si="0"/>
        <v>22.477499999999999</v>
      </c>
      <c r="P15" s="350">
        <f t="shared" si="0"/>
        <v>19.980000000000004</v>
      </c>
    </row>
    <row r="16" spans="1:16" s="183" customFormat="1" ht="96.75" customHeight="1" thickTop="1" thickBot="1">
      <c r="B16" s="212" t="s">
        <v>2567</v>
      </c>
      <c r="C16" s="50" t="s">
        <v>645</v>
      </c>
      <c r="D16" s="54" t="s">
        <v>1508</v>
      </c>
      <c r="E16" s="54" t="s">
        <v>1544</v>
      </c>
      <c r="F16" s="48" t="s">
        <v>2140</v>
      </c>
      <c r="G16" s="48" t="s">
        <v>1580</v>
      </c>
      <c r="H16" s="48" t="s">
        <v>12</v>
      </c>
      <c r="I16" s="54" t="s">
        <v>1467</v>
      </c>
      <c r="J16" s="48">
        <v>10</v>
      </c>
      <c r="K16" s="347">
        <v>69.95</v>
      </c>
      <c r="L16" s="347">
        <v>49.95</v>
      </c>
      <c r="M16" s="348">
        <f t="shared" si="0"/>
        <v>27.4725</v>
      </c>
      <c r="N16" s="348">
        <f t="shared" si="0"/>
        <v>24.975000000000001</v>
      </c>
      <c r="O16" s="348">
        <f t="shared" si="0"/>
        <v>22.477499999999999</v>
      </c>
      <c r="P16" s="348">
        <f t="shared" si="0"/>
        <v>19.980000000000004</v>
      </c>
    </row>
    <row r="17" spans="1:16" s="183" customFormat="1" ht="96.75" customHeight="1" thickTop="1" thickBot="1">
      <c r="B17" s="213" t="s">
        <v>2626</v>
      </c>
      <c r="C17" s="213" t="s">
        <v>1225</v>
      </c>
      <c r="D17" s="47" t="s">
        <v>1499</v>
      </c>
      <c r="E17" s="197" t="s">
        <v>1544</v>
      </c>
      <c r="F17" s="33" t="s">
        <v>4266</v>
      </c>
      <c r="G17" s="33" t="s">
        <v>1580</v>
      </c>
      <c r="H17" s="33" t="s">
        <v>12</v>
      </c>
      <c r="I17" s="47" t="s">
        <v>1467</v>
      </c>
      <c r="J17" s="295">
        <v>10</v>
      </c>
      <c r="K17" s="349">
        <v>69.95</v>
      </c>
      <c r="L17" s="349">
        <v>49.95</v>
      </c>
      <c r="M17" s="350">
        <f t="shared" si="0"/>
        <v>27.4725</v>
      </c>
      <c r="N17" s="350">
        <f t="shared" si="0"/>
        <v>24.975000000000001</v>
      </c>
      <c r="O17" s="350">
        <f t="shared" si="0"/>
        <v>22.477499999999999</v>
      </c>
      <c r="P17" s="350">
        <f t="shared" si="0"/>
        <v>19.980000000000004</v>
      </c>
    </row>
    <row r="18" spans="1:16" s="183" customFormat="1" ht="96.75" customHeight="1" thickTop="1" thickBot="1">
      <c r="B18" s="214" t="s">
        <v>2627</v>
      </c>
      <c r="C18" s="215" t="s">
        <v>641</v>
      </c>
      <c r="D18" s="216" t="s">
        <v>1504</v>
      </c>
      <c r="E18" s="216" t="s">
        <v>1544</v>
      </c>
      <c r="F18" s="49" t="s">
        <v>4266</v>
      </c>
      <c r="G18" s="49" t="s">
        <v>1580</v>
      </c>
      <c r="H18" s="49" t="s">
        <v>12</v>
      </c>
      <c r="I18" s="216" t="s">
        <v>1467</v>
      </c>
      <c r="J18" s="49">
        <v>10</v>
      </c>
      <c r="K18" s="351">
        <v>69.95</v>
      </c>
      <c r="L18" s="351">
        <v>49.95</v>
      </c>
      <c r="M18" s="352">
        <f t="shared" si="0"/>
        <v>27.4725</v>
      </c>
      <c r="N18" s="352">
        <f t="shared" si="0"/>
        <v>24.975000000000001</v>
      </c>
      <c r="O18" s="352">
        <f t="shared" si="0"/>
        <v>22.477499999999999</v>
      </c>
      <c r="P18" s="352">
        <f t="shared" si="0"/>
        <v>19.980000000000004</v>
      </c>
    </row>
    <row r="19" spans="1:16" s="262" customFormat="1" ht="3" customHeight="1">
      <c r="B19" s="211"/>
      <c r="C19" s="211"/>
      <c r="D19" s="211"/>
      <c r="E19" s="211"/>
      <c r="F19" s="211"/>
      <c r="G19" s="211"/>
      <c r="H19" s="211"/>
      <c r="I19" s="211"/>
      <c r="J19" s="211"/>
      <c r="K19" s="211"/>
      <c r="L19" s="211"/>
      <c r="M19" s="211"/>
      <c r="N19" s="211"/>
      <c r="O19" s="211"/>
      <c r="P19" s="211"/>
    </row>
    <row r="20" spans="1:16" s="183" customFormat="1" ht="25.5">
      <c r="A20" s="768" t="s">
        <v>3856</v>
      </c>
      <c r="B20" s="768"/>
      <c r="C20" s="768"/>
      <c r="D20" s="211"/>
      <c r="E20" s="211"/>
      <c r="F20" s="211"/>
      <c r="G20" s="211"/>
      <c r="H20" s="211"/>
      <c r="I20" s="211"/>
      <c r="J20" s="211"/>
      <c r="K20" s="211"/>
      <c r="L20" s="211"/>
      <c r="M20" s="211"/>
      <c r="N20" s="211"/>
      <c r="O20" s="211"/>
      <c r="P20" s="211"/>
    </row>
    <row r="21" spans="1:16" s="183" customFormat="1" ht="96.75" customHeight="1" thickBot="1">
      <c r="B21" s="212" t="s">
        <v>2585</v>
      </c>
      <c r="C21" s="50" t="s">
        <v>705</v>
      </c>
      <c r="D21" s="54" t="s">
        <v>1522</v>
      </c>
      <c r="E21" s="54" t="s">
        <v>1545</v>
      </c>
      <c r="F21" s="48" t="s">
        <v>1969</v>
      </c>
      <c r="G21" s="48" t="s">
        <v>1573</v>
      </c>
      <c r="H21" s="48" t="s">
        <v>1525</v>
      </c>
      <c r="I21" s="54" t="s">
        <v>1467</v>
      </c>
      <c r="J21" s="48">
        <v>25</v>
      </c>
      <c r="K21" s="347">
        <v>39.950000000000003</v>
      </c>
      <c r="L21" s="347">
        <v>24.95</v>
      </c>
      <c r="M21" s="348">
        <f t="shared" ref="M21:P31" si="1">$L21-($L21*M$2)</f>
        <v>13.7225</v>
      </c>
      <c r="N21" s="348">
        <f t="shared" si="1"/>
        <v>12.475</v>
      </c>
      <c r="O21" s="348">
        <f t="shared" si="1"/>
        <v>11.227499999999999</v>
      </c>
      <c r="P21" s="348">
        <f t="shared" si="1"/>
        <v>9.98</v>
      </c>
    </row>
    <row r="22" spans="1:16" s="183" customFormat="1" ht="96.75" customHeight="1" thickTop="1" thickBot="1">
      <c r="B22" s="213" t="s">
        <v>2579</v>
      </c>
      <c r="C22" s="213" t="s">
        <v>700</v>
      </c>
      <c r="D22" s="47" t="s">
        <v>1516</v>
      </c>
      <c r="E22" s="197" t="s">
        <v>1545</v>
      </c>
      <c r="F22" s="33" t="s">
        <v>1969</v>
      </c>
      <c r="G22" s="33" t="s">
        <v>1573</v>
      </c>
      <c r="H22" s="33" t="s">
        <v>1525</v>
      </c>
      <c r="I22" s="47" t="s">
        <v>1467</v>
      </c>
      <c r="J22" s="295">
        <v>25</v>
      </c>
      <c r="K22" s="349">
        <v>39.950000000000003</v>
      </c>
      <c r="L22" s="349">
        <v>24.95</v>
      </c>
      <c r="M22" s="350">
        <f t="shared" si="1"/>
        <v>13.7225</v>
      </c>
      <c r="N22" s="350">
        <f t="shared" si="1"/>
        <v>12.475</v>
      </c>
      <c r="O22" s="350">
        <f t="shared" si="1"/>
        <v>11.227499999999999</v>
      </c>
      <c r="P22" s="350">
        <f t="shared" si="1"/>
        <v>9.98</v>
      </c>
    </row>
    <row r="23" spans="1:16" s="183" customFormat="1" ht="96.75" customHeight="1" thickTop="1" thickBot="1">
      <c r="B23" s="212" t="s">
        <v>2586</v>
      </c>
      <c r="C23" s="50" t="s">
        <v>706</v>
      </c>
      <c r="D23" s="54" t="s">
        <v>1523</v>
      </c>
      <c r="E23" s="54" t="s">
        <v>1545</v>
      </c>
      <c r="F23" s="48" t="s">
        <v>1969</v>
      </c>
      <c r="G23" s="48" t="s">
        <v>1573</v>
      </c>
      <c r="H23" s="48" t="s">
        <v>1525</v>
      </c>
      <c r="I23" s="54" t="s">
        <v>1467</v>
      </c>
      <c r="J23" s="48">
        <v>25</v>
      </c>
      <c r="K23" s="347">
        <v>39.950000000000003</v>
      </c>
      <c r="L23" s="347">
        <v>24.95</v>
      </c>
      <c r="M23" s="348">
        <f t="shared" si="1"/>
        <v>13.7225</v>
      </c>
      <c r="N23" s="348">
        <f t="shared" si="1"/>
        <v>12.475</v>
      </c>
      <c r="O23" s="348">
        <f t="shared" si="1"/>
        <v>11.227499999999999</v>
      </c>
      <c r="P23" s="348">
        <f t="shared" si="1"/>
        <v>9.98</v>
      </c>
    </row>
    <row r="24" spans="1:16" s="183" customFormat="1" ht="96.75" customHeight="1" thickTop="1" thickBot="1">
      <c r="B24" s="213" t="s">
        <v>2580</v>
      </c>
      <c r="C24" s="213" t="s">
        <v>701</v>
      </c>
      <c r="D24" s="47" t="s">
        <v>1517</v>
      </c>
      <c r="E24" s="197" t="s">
        <v>1545</v>
      </c>
      <c r="F24" s="33" t="s">
        <v>1969</v>
      </c>
      <c r="G24" s="33" t="s">
        <v>1573</v>
      </c>
      <c r="H24" s="33" t="s">
        <v>1525</v>
      </c>
      <c r="I24" s="47" t="s">
        <v>1467</v>
      </c>
      <c r="J24" s="295">
        <v>25</v>
      </c>
      <c r="K24" s="349">
        <v>39.950000000000003</v>
      </c>
      <c r="L24" s="349">
        <v>24.95</v>
      </c>
      <c r="M24" s="350">
        <f t="shared" si="1"/>
        <v>13.7225</v>
      </c>
      <c r="N24" s="350">
        <f t="shared" si="1"/>
        <v>12.475</v>
      </c>
      <c r="O24" s="350">
        <f t="shared" si="1"/>
        <v>11.227499999999999</v>
      </c>
      <c r="P24" s="350">
        <f t="shared" si="1"/>
        <v>9.98</v>
      </c>
    </row>
    <row r="25" spans="1:16" s="183" customFormat="1" ht="96.75" customHeight="1" thickTop="1" thickBot="1">
      <c r="B25" s="212" t="s">
        <v>2581</v>
      </c>
      <c r="C25" s="50" t="s">
        <v>702</v>
      </c>
      <c r="D25" s="54" t="s">
        <v>1518</v>
      </c>
      <c r="E25" s="54" t="s">
        <v>1545</v>
      </c>
      <c r="F25" s="48" t="s">
        <v>1969</v>
      </c>
      <c r="G25" s="48" t="s">
        <v>1573</v>
      </c>
      <c r="H25" s="48" t="s">
        <v>1525</v>
      </c>
      <c r="I25" s="54" t="s">
        <v>1467</v>
      </c>
      <c r="J25" s="48">
        <v>25</v>
      </c>
      <c r="K25" s="347">
        <v>39.950000000000003</v>
      </c>
      <c r="L25" s="347">
        <v>24.95</v>
      </c>
      <c r="M25" s="348">
        <f t="shared" si="1"/>
        <v>13.7225</v>
      </c>
      <c r="N25" s="348">
        <f t="shared" si="1"/>
        <v>12.475</v>
      </c>
      <c r="O25" s="348">
        <f t="shared" si="1"/>
        <v>11.227499999999999</v>
      </c>
      <c r="P25" s="348">
        <f t="shared" si="1"/>
        <v>9.98</v>
      </c>
    </row>
    <row r="26" spans="1:16" s="183" customFormat="1" ht="96.75" customHeight="1" thickTop="1" thickBot="1">
      <c r="B26" s="213" t="s">
        <v>2582</v>
      </c>
      <c r="C26" s="213" t="s">
        <v>713</v>
      </c>
      <c r="D26" s="47" t="s">
        <v>1519</v>
      </c>
      <c r="E26" s="197" t="s">
        <v>1545</v>
      </c>
      <c r="F26" s="33" t="s">
        <v>1969</v>
      </c>
      <c r="G26" s="33" t="s">
        <v>1573</v>
      </c>
      <c r="H26" s="33" t="s">
        <v>1525</v>
      </c>
      <c r="I26" s="47" t="s">
        <v>1467</v>
      </c>
      <c r="J26" s="295">
        <v>25</v>
      </c>
      <c r="K26" s="349">
        <v>39.950000000000003</v>
      </c>
      <c r="L26" s="349">
        <v>24.95</v>
      </c>
      <c r="M26" s="350">
        <f t="shared" si="1"/>
        <v>13.7225</v>
      </c>
      <c r="N26" s="350">
        <f t="shared" si="1"/>
        <v>12.475</v>
      </c>
      <c r="O26" s="350">
        <f t="shared" si="1"/>
        <v>11.227499999999999</v>
      </c>
      <c r="P26" s="350">
        <f t="shared" si="1"/>
        <v>9.98</v>
      </c>
    </row>
    <row r="27" spans="1:16" s="183" customFormat="1" ht="96.75" customHeight="1" thickTop="1" thickBot="1">
      <c r="B27" s="212" t="s">
        <v>2583</v>
      </c>
      <c r="C27" s="50" t="s">
        <v>703</v>
      </c>
      <c r="D27" s="54" t="s">
        <v>1520</v>
      </c>
      <c r="E27" s="54" t="s">
        <v>1545</v>
      </c>
      <c r="F27" s="48" t="s">
        <v>1969</v>
      </c>
      <c r="G27" s="48" t="s">
        <v>1573</v>
      </c>
      <c r="H27" s="48" t="s">
        <v>1525</v>
      </c>
      <c r="I27" s="54" t="s">
        <v>1467</v>
      </c>
      <c r="J27" s="48">
        <v>25</v>
      </c>
      <c r="K27" s="347">
        <v>39.950000000000003</v>
      </c>
      <c r="L27" s="347">
        <v>24.95</v>
      </c>
      <c r="M27" s="348">
        <f t="shared" si="1"/>
        <v>13.7225</v>
      </c>
      <c r="N27" s="348">
        <f t="shared" si="1"/>
        <v>12.475</v>
      </c>
      <c r="O27" s="348">
        <f t="shared" si="1"/>
        <v>11.227499999999999</v>
      </c>
      <c r="P27" s="348">
        <f t="shared" si="1"/>
        <v>9.98</v>
      </c>
    </row>
    <row r="28" spans="1:16" s="183" customFormat="1" ht="96.75" customHeight="1" thickTop="1" thickBot="1">
      <c r="B28" s="213" t="s">
        <v>2584</v>
      </c>
      <c r="C28" s="213" t="s">
        <v>704</v>
      </c>
      <c r="D28" s="47" t="s">
        <v>1521</v>
      </c>
      <c r="E28" s="197" t="s">
        <v>1545</v>
      </c>
      <c r="F28" s="33" t="s">
        <v>1969</v>
      </c>
      <c r="G28" s="33" t="s">
        <v>1573</v>
      </c>
      <c r="H28" s="33" t="s">
        <v>1525</v>
      </c>
      <c r="I28" s="47" t="s">
        <v>1467</v>
      </c>
      <c r="J28" s="295">
        <v>25</v>
      </c>
      <c r="K28" s="349">
        <v>39.950000000000003</v>
      </c>
      <c r="L28" s="349">
        <v>24.95</v>
      </c>
      <c r="M28" s="350">
        <f t="shared" si="1"/>
        <v>13.7225</v>
      </c>
      <c r="N28" s="350">
        <f t="shared" si="1"/>
        <v>12.475</v>
      </c>
      <c r="O28" s="350">
        <f t="shared" si="1"/>
        <v>11.227499999999999</v>
      </c>
      <c r="P28" s="350">
        <f t="shared" si="1"/>
        <v>9.98</v>
      </c>
    </row>
    <row r="29" spans="1:16" s="183" customFormat="1" ht="96.75" customHeight="1" thickTop="1" thickBot="1">
      <c r="B29" s="212" t="s">
        <v>2587</v>
      </c>
      <c r="C29" s="50" t="s">
        <v>707</v>
      </c>
      <c r="D29" s="54" t="s">
        <v>1524</v>
      </c>
      <c r="E29" s="54" t="s">
        <v>1545</v>
      </c>
      <c r="F29" s="48" t="s">
        <v>1969</v>
      </c>
      <c r="G29" s="48" t="s">
        <v>1573</v>
      </c>
      <c r="H29" s="48" t="s">
        <v>1525</v>
      </c>
      <c r="I29" s="54" t="s">
        <v>1467</v>
      </c>
      <c r="J29" s="48">
        <v>25</v>
      </c>
      <c r="K29" s="347">
        <v>39.950000000000003</v>
      </c>
      <c r="L29" s="347">
        <v>24.95</v>
      </c>
      <c r="M29" s="348">
        <f t="shared" si="1"/>
        <v>13.7225</v>
      </c>
      <c r="N29" s="348">
        <f t="shared" si="1"/>
        <v>12.475</v>
      </c>
      <c r="O29" s="348">
        <f t="shared" si="1"/>
        <v>11.227499999999999</v>
      </c>
      <c r="P29" s="348">
        <f t="shared" si="1"/>
        <v>9.98</v>
      </c>
    </row>
    <row r="30" spans="1:16" s="183" customFormat="1" ht="96.75" customHeight="1" thickTop="1" thickBot="1">
      <c r="B30" s="213" t="s">
        <v>2629</v>
      </c>
      <c r="C30" s="213" t="s">
        <v>2435</v>
      </c>
      <c r="D30" s="47" t="s">
        <v>1514</v>
      </c>
      <c r="E30" s="197" t="s">
        <v>1545</v>
      </c>
      <c r="F30" s="33" t="s">
        <v>1969</v>
      </c>
      <c r="G30" s="33" t="s">
        <v>1573</v>
      </c>
      <c r="H30" s="33" t="s">
        <v>1525</v>
      </c>
      <c r="I30" s="47" t="s">
        <v>1467</v>
      </c>
      <c r="J30" s="295">
        <v>25</v>
      </c>
      <c r="K30" s="349">
        <v>39.950000000000003</v>
      </c>
      <c r="L30" s="349">
        <v>24.95</v>
      </c>
      <c r="M30" s="350">
        <f t="shared" si="1"/>
        <v>13.7225</v>
      </c>
      <c r="N30" s="350">
        <f t="shared" si="1"/>
        <v>12.475</v>
      </c>
      <c r="O30" s="350">
        <f t="shared" si="1"/>
        <v>11.227499999999999</v>
      </c>
      <c r="P30" s="350">
        <f t="shared" si="1"/>
        <v>9.98</v>
      </c>
    </row>
    <row r="31" spans="1:16" s="183" customFormat="1" ht="96.75" customHeight="1" thickTop="1" thickBot="1">
      <c r="B31" s="214" t="s">
        <v>2630</v>
      </c>
      <c r="C31" s="215" t="s">
        <v>699</v>
      </c>
      <c r="D31" s="216" t="s">
        <v>1515</v>
      </c>
      <c r="E31" s="216" t="s">
        <v>1545</v>
      </c>
      <c r="F31" s="49" t="s">
        <v>1969</v>
      </c>
      <c r="G31" s="49" t="s">
        <v>1573</v>
      </c>
      <c r="H31" s="49" t="s">
        <v>1525</v>
      </c>
      <c r="I31" s="216" t="s">
        <v>1467</v>
      </c>
      <c r="J31" s="49">
        <v>25</v>
      </c>
      <c r="K31" s="351">
        <v>39.950000000000003</v>
      </c>
      <c r="L31" s="351">
        <v>24.95</v>
      </c>
      <c r="M31" s="352">
        <f t="shared" si="1"/>
        <v>13.7225</v>
      </c>
      <c r="N31" s="352">
        <f t="shared" si="1"/>
        <v>12.475</v>
      </c>
      <c r="O31" s="352">
        <f t="shared" si="1"/>
        <v>11.227499999999999</v>
      </c>
      <c r="P31" s="352">
        <f t="shared" si="1"/>
        <v>9.98</v>
      </c>
    </row>
    <row r="32" spans="1:16" s="183" customFormat="1" ht="3" customHeight="1">
      <c r="B32" s="211"/>
      <c r="C32" s="211"/>
      <c r="D32" s="211"/>
      <c r="E32" s="211"/>
      <c r="F32" s="211"/>
      <c r="G32" s="211"/>
      <c r="H32" s="211"/>
      <c r="I32" s="211"/>
      <c r="J32" s="211"/>
      <c r="K32" s="211"/>
      <c r="L32" s="211"/>
      <c r="M32" s="211"/>
      <c r="N32" s="211"/>
      <c r="O32" s="211"/>
      <c r="P32" s="211"/>
    </row>
    <row r="33" spans="1:16" s="183" customFormat="1" ht="25.5">
      <c r="A33" s="768" t="s">
        <v>3623</v>
      </c>
      <c r="B33" s="768"/>
      <c r="C33" s="768"/>
      <c r="D33" s="211"/>
      <c r="E33" s="211"/>
      <c r="F33" s="211"/>
      <c r="G33" s="211"/>
      <c r="H33" s="211"/>
      <c r="I33" s="211"/>
      <c r="J33" s="211"/>
      <c r="K33" s="211"/>
      <c r="L33" s="211"/>
      <c r="M33" s="211"/>
      <c r="N33" s="211"/>
      <c r="O33" s="211"/>
      <c r="P33" s="211"/>
    </row>
    <row r="34" spans="1:16" s="183" customFormat="1" ht="96.75" customHeight="1" thickBot="1">
      <c r="B34" s="212" t="s">
        <v>2603</v>
      </c>
      <c r="C34" s="50" t="s">
        <v>694</v>
      </c>
      <c r="D34" s="54" t="s">
        <v>1537</v>
      </c>
      <c r="E34" s="54" t="s">
        <v>1543</v>
      </c>
      <c r="F34" s="48" t="s">
        <v>1574</v>
      </c>
      <c r="G34" s="48" t="s">
        <v>2020</v>
      </c>
      <c r="H34" s="48" t="s">
        <v>1525</v>
      </c>
      <c r="I34" s="54" t="s">
        <v>1467</v>
      </c>
      <c r="J34" s="48">
        <v>25</v>
      </c>
      <c r="K34" s="347">
        <v>39.950000000000003</v>
      </c>
      <c r="L34" s="347">
        <v>24.95</v>
      </c>
      <c r="M34" s="348">
        <f t="shared" ref="M34:P44" si="2">$L34-($L34*M$2)</f>
        <v>13.7225</v>
      </c>
      <c r="N34" s="348">
        <f t="shared" si="2"/>
        <v>12.475</v>
      </c>
      <c r="O34" s="348">
        <f t="shared" si="2"/>
        <v>11.227499999999999</v>
      </c>
      <c r="P34" s="348">
        <f t="shared" si="2"/>
        <v>9.98</v>
      </c>
    </row>
    <row r="35" spans="1:16" s="183" customFormat="1" ht="96.75" customHeight="1" thickTop="1" thickBot="1">
      <c r="B35" s="213" t="s">
        <v>2597</v>
      </c>
      <c r="C35" s="213" t="s">
        <v>688</v>
      </c>
      <c r="D35" s="47" t="s">
        <v>1531</v>
      </c>
      <c r="E35" s="197" t="s">
        <v>1543</v>
      </c>
      <c r="F35" s="33" t="s">
        <v>1574</v>
      </c>
      <c r="G35" s="33" t="s">
        <v>2020</v>
      </c>
      <c r="H35" s="33" t="s">
        <v>1525</v>
      </c>
      <c r="I35" s="47" t="s">
        <v>1467</v>
      </c>
      <c r="J35" s="295">
        <v>25</v>
      </c>
      <c r="K35" s="349">
        <v>39.950000000000003</v>
      </c>
      <c r="L35" s="349">
        <v>24.95</v>
      </c>
      <c r="M35" s="350">
        <f t="shared" si="2"/>
        <v>13.7225</v>
      </c>
      <c r="N35" s="350">
        <f t="shared" si="2"/>
        <v>12.475</v>
      </c>
      <c r="O35" s="350">
        <f t="shared" si="2"/>
        <v>11.227499999999999</v>
      </c>
      <c r="P35" s="350">
        <f t="shared" si="2"/>
        <v>9.98</v>
      </c>
    </row>
    <row r="36" spans="1:16" s="183" customFormat="1" ht="96.75" customHeight="1" thickTop="1" thickBot="1">
      <c r="B36" s="212" t="s">
        <v>2604</v>
      </c>
      <c r="C36" s="50" t="s">
        <v>695</v>
      </c>
      <c r="D36" s="54" t="s">
        <v>1538</v>
      </c>
      <c r="E36" s="54" t="s">
        <v>1543</v>
      </c>
      <c r="F36" s="48" t="s">
        <v>1574</v>
      </c>
      <c r="G36" s="48" t="s">
        <v>2020</v>
      </c>
      <c r="H36" s="48" t="s">
        <v>1525</v>
      </c>
      <c r="I36" s="54" t="s">
        <v>1467</v>
      </c>
      <c r="J36" s="48">
        <v>25</v>
      </c>
      <c r="K36" s="347">
        <v>39.950000000000003</v>
      </c>
      <c r="L36" s="347">
        <v>24.95</v>
      </c>
      <c r="M36" s="348">
        <f t="shared" si="2"/>
        <v>13.7225</v>
      </c>
      <c r="N36" s="348">
        <f t="shared" si="2"/>
        <v>12.475</v>
      </c>
      <c r="O36" s="348">
        <f t="shared" si="2"/>
        <v>11.227499999999999</v>
      </c>
      <c r="P36" s="348">
        <f t="shared" si="2"/>
        <v>9.98</v>
      </c>
    </row>
    <row r="37" spans="1:16" s="183" customFormat="1" ht="96.75" customHeight="1" thickTop="1" thickBot="1">
      <c r="B37" s="213" t="s">
        <v>2598</v>
      </c>
      <c r="C37" s="213" t="s">
        <v>689</v>
      </c>
      <c r="D37" s="47" t="s">
        <v>1532</v>
      </c>
      <c r="E37" s="197" t="s">
        <v>1543</v>
      </c>
      <c r="F37" s="33" t="s">
        <v>1574</v>
      </c>
      <c r="G37" s="33" t="s">
        <v>2020</v>
      </c>
      <c r="H37" s="33" t="s">
        <v>1525</v>
      </c>
      <c r="I37" s="47" t="s">
        <v>1467</v>
      </c>
      <c r="J37" s="295">
        <v>25</v>
      </c>
      <c r="K37" s="349">
        <v>39.950000000000003</v>
      </c>
      <c r="L37" s="349">
        <v>24.95</v>
      </c>
      <c r="M37" s="350">
        <f t="shared" si="2"/>
        <v>13.7225</v>
      </c>
      <c r="N37" s="350">
        <f t="shared" si="2"/>
        <v>12.475</v>
      </c>
      <c r="O37" s="350">
        <f t="shared" si="2"/>
        <v>11.227499999999999</v>
      </c>
      <c r="P37" s="350">
        <f t="shared" si="2"/>
        <v>9.98</v>
      </c>
    </row>
    <row r="38" spans="1:16" s="183" customFormat="1" ht="96.75" customHeight="1" thickTop="1" thickBot="1">
      <c r="B38" s="212" t="s">
        <v>2599</v>
      </c>
      <c r="C38" s="50" t="s">
        <v>690</v>
      </c>
      <c r="D38" s="54" t="s">
        <v>1533</v>
      </c>
      <c r="E38" s="54" t="s">
        <v>1543</v>
      </c>
      <c r="F38" s="48" t="s">
        <v>1574</v>
      </c>
      <c r="G38" s="48" t="s">
        <v>2020</v>
      </c>
      <c r="H38" s="48" t="s">
        <v>1525</v>
      </c>
      <c r="I38" s="54" t="s">
        <v>1467</v>
      </c>
      <c r="J38" s="48">
        <v>25</v>
      </c>
      <c r="K38" s="347">
        <v>39.950000000000003</v>
      </c>
      <c r="L38" s="347">
        <v>24.95</v>
      </c>
      <c r="M38" s="348">
        <f t="shared" si="2"/>
        <v>13.7225</v>
      </c>
      <c r="N38" s="348">
        <f t="shared" si="2"/>
        <v>12.475</v>
      </c>
      <c r="O38" s="348">
        <f t="shared" si="2"/>
        <v>11.227499999999999</v>
      </c>
      <c r="P38" s="348">
        <f t="shared" si="2"/>
        <v>9.98</v>
      </c>
    </row>
    <row r="39" spans="1:16" s="183" customFormat="1" ht="96.75" customHeight="1" thickTop="1" thickBot="1">
      <c r="B39" s="213" t="s">
        <v>2600</v>
      </c>
      <c r="C39" s="213" t="s">
        <v>691</v>
      </c>
      <c r="D39" s="47" t="s">
        <v>1534</v>
      </c>
      <c r="E39" s="197" t="s">
        <v>1543</v>
      </c>
      <c r="F39" s="33" t="s">
        <v>1574</v>
      </c>
      <c r="G39" s="33" t="s">
        <v>2020</v>
      </c>
      <c r="H39" s="33" t="s">
        <v>1525</v>
      </c>
      <c r="I39" s="47" t="s">
        <v>1467</v>
      </c>
      <c r="J39" s="295">
        <v>25</v>
      </c>
      <c r="K39" s="349">
        <v>39.950000000000003</v>
      </c>
      <c r="L39" s="349">
        <v>24.95</v>
      </c>
      <c r="M39" s="350">
        <f t="shared" si="2"/>
        <v>13.7225</v>
      </c>
      <c r="N39" s="350">
        <f t="shared" si="2"/>
        <v>12.475</v>
      </c>
      <c r="O39" s="350">
        <f t="shared" si="2"/>
        <v>11.227499999999999</v>
      </c>
      <c r="P39" s="350">
        <f t="shared" si="2"/>
        <v>9.98</v>
      </c>
    </row>
    <row r="40" spans="1:16" s="183" customFormat="1" ht="96.75" customHeight="1" thickTop="1" thickBot="1">
      <c r="B40" s="212" t="s">
        <v>2601</v>
      </c>
      <c r="C40" s="50" t="s">
        <v>692</v>
      </c>
      <c r="D40" s="54" t="s">
        <v>1535</v>
      </c>
      <c r="E40" s="54" t="s">
        <v>1543</v>
      </c>
      <c r="F40" s="48" t="s">
        <v>1574</v>
      </c>
      <c r="G40" s="48" t="s">
        <v>2020</v>
      </c>
      <c r="H40" s="48" t="s">
        <v>1525</v>
      </c>
      <c r="I40" s="54" t="s">
        <v>1467</v>
      </c>
      <c r="J40" s="48">
        <v>25</v>
      </c>
      <c r="K40" s="347">
        <v>39.950000000000003</v>
      </c>
      <c r="L40" s="347">
        <v>24.95</v>
      </c>
      <c r="M40" s="348">
        <f t="shared" si="2"/>
        <v>13.7225</v>
      </c>
      <c r="N40" s="348">
        <f t="shared" si="2"/>
        <v>12.475</v>
      </c>
      <c r="O40" s="348">
        <f t="shared" si="2"/>
        <v>11.227499999999999</v>
      </c>
      <c r="P40" s="348">
        <f t="shared" si="2"/>
        <v>9.98</v>
      </c>
    </row>
    <row r="41" spans="1:16" s="183" customFormat="1" ht="96.75" customHeight="1" thickTop="1" thickBot="1">
      <c r="B41" s="213" t="s">
        <v>2602</v>
      </c>
      <c r="C41" s="213" t="s">
        <v>693</v>
      </c>
      <c r="D41" s="47" t="s">
        <v>1536</v>
      </c>
      <c r="E41" s="197" t="s">
        <v>1543</v>
      </c>
      <c r="F41" s="33" t="s">
        <v>1574</v>
      </c>
      <c r="G41" s="33" t="s">
        <v>2020</v>
      </c>
      <c r="H41" s="33" t="s">
        <v>1525</v>
      </c>
      <c r="I41" s="47" t="s">
        <v>1467</v>
      </c>
      <c r="J41" s="295">
        <v>25</v>
      </c>
      <c r="K41" s="349">
        <v>39.950000000000003</v>
      </c>
      <c r="L41" s="349">
        <v>24.95</v>
      </c>
      <c r="M41" s="350">
        <f t="shared" si="2"/>
        <v>13.7225</v>
      </c>
      <c r="N41" s="350">
        <f t="shared" si="2"/>
        <v>12.475</v>
      </c>
      <c r="O41" s="350">
        <f t="shared" si="2"/>
        <v>11.227499999999999</v>
      </c>
      <c r="P41" s="350">
        <f t="shared" si="2"/>
        <v>9.98</v>
      </c>
    </row>
    <row r="42" spans="1:16" s="183" customFormat="1" ht="96.75" customHeight="1" thickTop="1" thickBot="1">
      <c r="B42" s="212" t="s">
        <v>2605</v>
      </c>
      <c r="C42" s="50" t="s">
        <v>696</v>
      </c>
      <c r="D42" s="54" t="s">
        <v>1539</v>
      </c>
      <c r="E42" s="54" t="s">
        <v>1543</v>
      </c>
      <c r="F42" s="48" t="s">
        <v>1574</v>
      </c>
      <c r="G42" s="48" t="s">
        <v>2020</v>
      </c>
      <c r="H42" s="48" t="s">
        <v>1525</v>
      </c>
      <c r="I42" s="54" t="s">
        <v>1467</v>
      </c>
      <c r="J42" s="48">
        <v>25</v>
      </c>
      <c r="K42" s="347">
        <v>39.950000000000003</v>
      </c>
      <c r="L42" s="347">
        <v>24.95</v>
      </c>
      <c r="M42" s="348">
        <f t="shared" si="2"/>
        <v>13.7225</v>
      </c>
      <c r="N42" s="348">
        <f t="shared" si="2"/>
        <v>12.475</v>
      </c>
      <c r="O42" s="348">
        <f t="shared" si="2"/>
        <v>11.227499999999999</v>
      </c>
      <c r="P42" s="348">
        <f t="shared" si="2"/>
        <v>9.98</v>
      </c>
    </row>
    <row r="43" spans="1:16" s="183" customFormat="1" ht="96.75" customHeight="1" thickTop="1" thickBot="1">
      <c r="B43" s="213" t="s">
        <v>2632</v>
      </c>
      <c r="C43" s="217" t="s">
        <v>3696</v>
      </c>
      <c r="D43" s="47" t="s">
        <v>1529</v>
      </c>
      <c r="E43" s="197" t="s">
        <v>1543</v>
      </c>
      <c r="F43" s="33" t="s">
        <v>1574</v>
      </c>
      <c r="G43" s="33" t="s">
        <v>2020</v>
      </c>
      <c r="H43" s="33" t="s">
        <v>1525</v>
      </c>
      <c r="I43" s="47" t="s">
        <v>1467</v>
      </c>
      <c r="J43" s="295">
        <v>25</v>
      </c>
      <c r="K43" s="349">
        <v>39.950000000000003</v>
      </c>
      <c r="L43" s="349">
        <v>24.95</v>
      </c>
      <c r="M43" s="350">
        <f t="shared" si="2"/>
        <v>13.7225</v>
      </c>
      <c r="N43" s="350">
        <f t="shared" si="2"/>
        <v>12.475</v>
      </c>
      <c r="O43" s="350">
        <f t="shared" si="2"/>
        <v>11.227499999999999</v>
      </c>
      <c r="P43" s="350">
        <f t="shared" si="2"/>
        <v>9.98</v>
      </c>
    </row>
    <row r="44" spans="1:16" s="183" customFormat="1" ht="96.75" customHeight="1" thickTop="1" thickBot="1">
      <c r="B44" s="49" t="s">
        <v>2633</v>
      </c>
      <c r="C44" s="215" t="s">
        <v>687</v>
      </c>
      <c r="D44" s="216" t="s">
        <v>1530</v>
      </c>
      <c r="E44" s="216" t="s">
        <v>1543</v>
      </c>
      <c r="F44" s="49" t="s">
        <v>1574</v>
      </c>
      <c r="G44" s="49" t="s">
        <v>2020</v>
      </c>
      <c r="H44" s="49" t="s">
        <v>1525</v>
      </c>
      <c r="I44" s="216" t="s">
        <v>1467</v>
      </c>
      <c r="J44" s="49">
        <v>25</v>
      </c>
      <c r="K44" s="351">
        <v>39.950000000000003</v>
      </c>
      <c r="L44" s="351">
        <v>24.95</v>
      </c>
      <c r="M44" s="352">
        <f t="shared" si="2"/>
        <v>13.7225</v>
      </c>
      <c r="N44" s="352">
        <f t="shared" si="2"/>
        <v>12.475</v>
      </c>
      <c r="O44" s="352">
        <f t="shared" si="2"/>
        <v>11.227499999999999</v>
      </c>
      <c r="P44" s="352">
        <f t="shared" si="2"/>
        <v>9.98</v>
      </c>
    </row>
    <row r="45" spans="1:16" s="183" customFormat="1" ht="3" customHeight="1">
      <c r="B45" s="211"/>
      <c r="C45" s="211"/>
      <c r="D45" s="211"/>
      <c r="E45" s="211"/>
      <c r="F45" s="211"/>
      <c r="G45" s="211"/>
      <c r="H45" s="211"/>
      <c r="I45" s="211"/>
      <c r="J45" s="211"/>
      <c r="K45" s="211"/>
      <c r="L45" s="211"/>
      <c r="M45" s="211"/>
      <c r="N45" s="211"/>
      <c r="O45" s="211"/>
      <c r="P45" s="211"/>
    </row>
    <row r="46" spans="1:16" s="263" customFormat="1" ht="25.5">
      <c r="A46" s="768" t="s">
        <v>3628</v>
      </c>
      <c r="B46" s="768"/>
      <c r="C46" s="768"/>
      <c r="D46" s="211"/>
      <c r="E46" s="211"/>
      <c r="F46" s="211"/>
      <c r="G46" s="211"/>
      <c r="H46" s="211"/>
      <c r="I46" s="211"/>
      <c r="J46" s="211"/>
      <c r="K46" s="211"/>
      <c r="L46" s="211"/>
      <c r="M46" s="211"/>
      <c r="N46" s="211"/>
      <c r="O46" s="211"/>
      <c r="P46" s="211"/>
    </row>
    <row r="47" spans="1:16" s="211" customFormat="1" ht="95.1" customHeight="1" thickBot="1">
      <c r="B47" s="55" t="s">
        <v>2728</v>
      </c>
      <c r="C47" s="56" t="s">
        <v>1280</v>
      </c>
      <c r="D47" s="60" t="s">
        <v>2729</v>
      </c>
      <c r="E47" s="54" t="s">
        <v>1555</v>
      </c>
      <c r="F47" s="48" t="s">
        <v>1566</v>
      </c>
      <c r="G47" s="48" t="s">
        <v>1575</v>
      </c>
      <c r="H47" s="48" t="s">
        <v>12</v>
      </c>
      <c r="I47" s="54" t="s">
        <v>1467</v>
      </c>
      <c r="J47" s="353">
        <v>25</v>
      </c>
      <c r="K47" s="347">
        <v>39.950000000000003</v>
      </c>
      <c r="L47" s="347">
        <v>29.95</v>
      </c>
      <c r="M47" s="348">
        <f>$L47-($L47*'Seat Covers - Saddle Blanket'!M$2)</f>
        <v>16.4725</v>
      </c>
      <c r="N47" s="348">
        <f>$L47-($L47*'Seat Covers - Saddle Blanket'!N$2)</f>
        <v>14.975</v>
      </c>
      <c r="O47" s="348">
        <f>$L47-($L47*'Seat Covers - Saddle Blanket'!O$2)</f>
        <v>13.477499999999999</v>
      </c>
      <c r="P47" s="348">
        <f>$L47-($L47*'Seat Covers - Saddle Blanket'!P$2)</f>
        <v>11.98</v>
      </c>
    </row>
    <row r="48" spans="1:16" s="211" customFormat="1" ht="95.1" customHeight="1" thickTop="1" thickBot="1">
      <c r="B48" s="51" t="s">
        <v>2730</v>
      </c>
      <c r="C48" s="52" t="s">
        <v>1279</v>
      </c>
      <c r="D48" s="61" t="s">
        <v>1563</v>
      </c>
      <c r="E48" s="47" t="s">
        <v>1555</v>
      </c>
      <c r="F48" s="33" t="s">
        <v>1566</v>
      </c>
      <c r="G48" s="33" t="s">
        <v>1575</v>
      </c>
      <c r="H48" s="33" t="s">
        <v>12</v>
      </c>
      <c r="I48" s="47" t="s">
        <v>1467</v>
      </c>
      <c r="J48" s="354">
        <v>25</v>
      </c>
      <c r="K48" s="349">
        <v>39.950000000000003</v>
      </c>
      <c r="L48" s="349">
        <v>29.95</v>
      </c>
      <c r="M48" s="350">
        <f>$L48-($L48*'Seat Covers - Saddle Blanket'!M$2)</f>
        <v>16.4725</v>
      </c>
      <c r="N48" s="350">
        <f>$L48-($L48*'Seat Covers - Saddle Blanket'!N$2)</f>
        <v>14.975</v>
      </c>
      <c r="O48" s="350">
        <f>$L48-($L48*'Seat Covers - Saddle Blanket'!O$2)</f>
        <v>13.477499999999999</v>
      </c>
      <c r="P48" s="350">
        <f>$L48-($L48*'Seat Covers - Saddle Blanket'!P$2)</f>
        <v>11.98</v>
      </c>
    </row>
    <row r="49" spans="2:16" s="211" customFormat="1" ht="95.1" customHeight="1" thickTop="1" thickBot="1">
      <c r="B49" s="55" t="s">
        <v>2727</v>
      </c>
      <c r="C49" s="56" t="s">
        <v>1278</v>
      </c>
      <c r="D49" s="60" t="s">
        <v>1562</v>
      </c>
      <c r="E49" s="54" t="s">
        <v>1555</v>
      </c>
      <c r="F49" s="48" t="s">
        <v>1566</v>
      </c>
      <c r="G49" s="48" t="s">
        <v>1575</v>
      </c>
      <c r="H49" s="48" t="s">
        <v>12</v>
      </c>
      <c r="I49" s="54" t="s">
        <v>1467</v>
      </c>
      <c r="J49" s="353">
        <v>25</v>
      </c>
      <c r="K49" s="347">
        <v>39.950000000000003</v>
      </c>
      <c r="L49" s="347">
        <v>29.95</v>
      </c>
      <c r="M49" s="348">
        <f>$L49-($L49*'Seat Covers - Saddle Blanket'!M$2)</f>
        <v>16.4725</v>
      </c>
      <c r="N49" s="348">
        <f>$L49-($L49*'Seat Covers - Saddle Blanket'!N$2)</f>
        <v>14.975</v>
      </c>
      <c r="O49" s="348">
        <f>$L49-($L49*'Seat Covers - Saddle Blanket'!O$2)</f>
        <v>13.477499999999999</v>
      </c>
      <c r="P49" s="348">
        <f>$L49-($L49*'Seat Covers - Saddle Blanket'!P$2)</f>
        <v>11.98</v>
      </c>
    </row>
    <row r="50" spans="2:16" s="211" customFormat="1" ht="95.1" customHeight="1" thickTop="1" thickBot="1">
      <c r="B50" s="51" t="s">
        <v>2721</v>
      </c>
      <c r="C50" s="52" t="s">
        <v>1272</v>
      </c>
      <c r="D50" s="61" t="s">
        <v>1556</v>
      </c>
      <c r="E50" s="47" t="s">
        <v>1555</v>
      </c>
      <c r="F50" s="33" t="s">
        <v>1566</v>
      </c>
      <c r="G50" s="33" t="s">
        <v>1575</v>
      </c>
      <c r="H50" s="33" t="s">
        <v>12</v>
      </c>
      <c r="I50" s="47" t="s">
        <v>1467</v>
      </c>
      <c r="J50" s="354">
        <v>25</v>
      </c>
      <c r="K50" s="349">
        <v>39.950000000000003</v>
      </c>
      <c r="L50" s="349">
        <v>29.95</v>
      </c>
      <c r="M50" s="350">
        <f>$L50-($L50*'Seat Covers - Saddle Blanket'!M$2)</f>
        <v>16.4725</v>
      </c>
      <c r="N50" s="350">
        <f>$L50-($L50*'Seat Covers - Saddle Blanket'!N$2)</f>
        <v>14.975</v>
      </c>
      <c r="O50" s="350">
        <f>$L50-($L50*'Seat Covers - Saddle Blanket'!O$2)</f>
        <v>13.477499999999999</v>
      </c>
      <c r="P50" s="350">
        <f>$L50-($L50*'Seat Covers - Saddle Blanket'!P$2)</f>
        <v>11.98</v>
      </c>
    </row>
    <row r="51" spans="2:16" s="211" customFormat="1" ht="95.1" customHeight="1" thickTop="1" thickBot="1">
      <c r="B51" s="55" t="s">
        <v>2722</v>
      </c>
      <c r="C51" s="56" t="s">
        <v>1273</v>
      </c>
      <c r="D51" s="60" t="s">
        <v>1557</v>
      </c>
      <c r="E51" s="54" t="s">
        <v>1555</v>
      </c>
      <c r="F51" s="48" t="s">
        <v>1566</v>
      </c>
      <c r="G51" s="48" t="s">
        <v>1575</v>
      </c>
      <c r="H51" s="48" t="s">
        <v>12</v>
      </c>
      <c r="I51" s="54" t="s">
        <v>1467</v>
      </c>
      <c r="J51" s="353">
        <v>25</v>
      </c>
      <c r="K51" s="347">
        <v>39.950000000000003</v>
      </c>
      <c r="L51" s="347">
        <v>29.95</v>
      </c>
      <c r="M51" s="348">
        <f>$L51-($L51*'Seat Covers - Saddle Blanket'!M$2)</f>
        <v>16.4725</v>
      </c>
      <c r="N51" s="348">
        <f>$L51-($L51*'Seat Covers - Saddle Blanket'!N$2)</f>
        <v>14.975</v>
      </c>
      <c r="O51" s="348">
        <f>$L51-($L51*'Seat Covers - Saddle Blanket'!O$2)</f>
        <v>13.477499999999999</v>
      </c>
      <c r="P51" s="348">
        <f>$L51-($L51*'Seat Covers - Saddle Blanket'!P$2)</f>
        <v>11.98</v>
      </c>
    </row>
    <row r="52" spans="2:16" s="211" customFormat="1" ht="95.1" customHeight="1" thickTop="1" thickBot="1">
      <c r="B52" s="51" t="s">
        <v>2723</v>
      </c>
      <c r="C52" s="52" t="s">
        <v>1274</v>
      </c>
      <c r="D52" s="61" t="s">
        <v>1558</v>
      </c>
      <c r="E52" s="47" t="s">
        <v>1555</v>
      </c>
      <c r="F52" s="33" t="s">
        <v>1566</v>
      </c>
      <c r="G52" s="33" t="s">
        <v>1575</v>
      </c>
      <c r="H52" s="33" t="s">
        <v>12</v>
      </c>
      <c r="I52" s="47" t="s">
        <v>1467</v>
      </c>
      <c r="J52" s="354">
        <v>25</v>
      </c>
      <c r="K52" s="349">
        <v>39.950000000000003</v>
      </c>
      <c r="L52" s="349">
        <v>29.95</v>
      </c>
      <c r="M52" s="350">
        <f>$L52-($L52*'Seat Covers - Saddle Blanket'!M$2)</f>
        <v>16.4725</v>
      </c>
      <c r="N52" s="350">
        <f>$L52-($L52*'Seat Covers - Saddle Blanket'!N$2)</f>
        <v>14.975</v>
      </c>
      <c r="O52" s="350">
        <f>$L52-($L52*'Seat Covers - Saddle Blanket'!O$2)</f>
        <v>13.477499999999999</v>
      </c>
      <c r="P52" s="350">
        <f>$L52-($L52*'Seat Covers - Saddle Blanket'!P$2)</f>
        <v>11.98</v>
      </c>
    </row>
    <row r="53" spans="2:16" s="211" customFormat="1" ht="95.1" customHeight="1" thickTop="1" thickBot="1">
      <c r="B53" s="55" t="s">
        <v>2724</v>
      </c>
      <c r="C53" s="56" t="s">
        <v>1275</v>
      </c>
      <c r="D53" s="60" t="s">
        <v>1559</v>
      </c>
      <c r="E53" s="54" t="s">
        <v>1555</v>
      </c>
      <c r="F53" s="48" t="s">
        <v>1566</v>
      </c>
      <c r="G53" s="48" t="s">
        <v>1575</v>
      </c>
      <c r="H53" s="48" t="s">
        <v>12</v>
      </c>
      <c r="I53" s="54" t="s">
        <v>1467</v>
      </c>
      <c r="J53" s="353">
        <v>25</v>
      </c>
      <c r="K53" s="347">
        <v>39.950000000000003</v>
      </c>
      <c r="L53" s="347">
        <v>29.95</v>
      </c>
      <c r="M53" s="348">
        <f>$L53-($L53*'Seat Covers - Saddle Blanket'!M$2)</f>
        <v>16.4725</v>
      </c>
      <c r="N53" s="348">
        <f>$L53-($L53*'Seat Covers - Saddle Blanket'!N$2)</f>
        <v>14.975</v>
      </c>
      <c r="O53" s="348">
        <f>$L53-($L53*'Seat Covers - Saddle Blanket'!O$2)</f>
        <v>13.477499999999999</v>
      </c>
      <c r="P53" s="348">
        <f>$L53-($L53*'Seat Covers - Saddle Blanket'!P$2)</f>
        <v>11.98</v>
      </c>
    </row>
    <row r="54" spans="2:16" s="211" customFormat="1" ht="95.1" customHeight="1" thickTop="1" thickBot="1">
      <c r="B54" s="51" t="s">
        <v>2725</v>
      </c>
      <c r="C54" s="52" t="s">
        <v>1276</v>
      </c>
      <c r="D54" s="61" t="s">
        <v>1560</v>
      </c>
      <c r="E54" s="47" t="s">
        <v>1555</v>
      </c>
      <c r="F54" s="33" t="s">
        <v>1566</v>
      </c>
      <c r="G54" s="33" t="s">
        <v>1575</v>
      </c>
      <c r="H54" s="33" t="s">
        <v>12</v>
      </c>
      <c r="I54" s="47" t="s">
        <v>1467</v>
      </c>
      <c r="J54" s="354">
        <v>25</v>
      </c>
      <c r="K54" s="349">
        <v>39.950000000000003</v>
      </c>
      <c r="L54" s="349">
        <v>29.95</v>
      </c>
      <c r="M54" s="350">
        <f>$L54-($L54*'Seat Covers - Saddle Blanket'!M$2)</f>
        <v>16.4725</v>
      </c>
      <c r="N54" s="350">
        <f>$L54-($L54*'Seat Covers - Saddle Blanket'!N$2)</f>
        <v>14.975</v>
      </c>
      <c r="O54" s="350">
        <f>$L54-($L54*'Seat Covers - Saddle Blanket'!O$2)</f>
        <v>13.477499999999999</v>
      </c>
      <c r="P54" s="350">
        <f>$L54-($L54*'Seat Covers - Saddle Blanket'!P$2)</f>
        <v>11.98</v>
      </c>
    </row>
    <row r="55" spans="2:16" s="211" customFormat="1" ht="95.1" customHeight="1" thickTop="1" thickBot="1">
      <c r="B55" s="55" t="s">
        <v>2731</v>
      </c>
      <c r="C55" s="56" t="s">
        <v>1281</v>
      </c>
      <c r="D55" s="60" t="s">
        <v>1564</v>
      </c>
      <c r="E55" s="54" t="s">
        <v>1555</v>
      </c>
      <c r="F55" s="48" t="s">
        <v>1566</v>
      </c>
      <c r="G55" s="48" t="s">
        <v>1575</v>
      </c>
      <c r="H55" s="48" t="s">
        <v>12</v>
      </c>
      <c r="I55" s="54" t="s">
        <v>1467</v>
      </c>
      <c r="J55" s="353">
        <v>25</v>
      </c>
      <c r="K55" s="347">
        <v>39.950000000000003</v>
      </c>
      <c r="L55" s="347">
        <v>29.95</v>
      </c>
      <c r="M55" s="348">
        <f>$L55-($L55*'Seat Covers - Saddle Blanket'!M$2)</f>
        <v>16.4725</v>
      </c>
      <c r="N55" s="348">
        <f>$L55-($L55*'Seat Covers - Saddle Blanket'!N$2)</f>
        <v>14.975</v>
      </c>
      <c r="O55" s="348">
        <f>$L55-($L55*'Seat Covers - Saddle Blanket'!O$2)</f>
        <v>13.477499999999999</v>
      </c>
      <c r="P55" s="348">
        <f>$L55-($L55*'Seat Covers - Saddle Blanket'!P$2)</f>
        <v>11.98</v>
      </c>
    </row>
    <row r="56" spans="2:16" s="211" customFormat="1" ht="95.1" customHeight="1" thickTop="1" thickBot="1">
      <c r="B56" s="57" t="s">
        <v>2726</v>
      </c>
      <c r="C56" s="58" t="s">
        <v>1277</v>
      </c>
      <c r="D56" s="62" t="s">
        <v>1561</v>
      </c>
      <c r="E56" s="59" t="s">
        <v>1555</v>
      </c>
      <c r="F56" s="46" t="s">
        <v>1566</v>
      </c>
      <c r="G56" s="46" t="s">
        <v>1575</v>
      </c>
      <c r="H56" s="46" t="s">
        <v>12</v>
      </c>
      <c r="I56" s="59" t="s">
        <v>1467</v>
      </c>
      <c r="J56" s="355">
        <v>25</v>
      </c>
      <c r="K56" s="356">
        <v>39.950000000000003</v>
      </c>
      <c r="L56" s="356">
        <v>29.95</v>
      </c>
      <c r="M56" s="357">
        <f>$L56-($L56*'Seat Covers - Saddle Blanket'!M$2)</f>
        <v>16.4725</v>
      </c>
      <c r="N56" s="357">
        <f>$L56-($L56*'Seat Covers - Saddle Blanket'!N$2)</f>
        <v>14.975</v>
      </c>
      <c r="O56" s="357">
        <f>$L56-($L56*'Seat Covers - Saddle Blanket'!O$2)</f>
        <v>13.477499999999999</v>
      </c>
      <c r="P56" s="357">
        <f>$L56-($L56*'Seat Covers - Saddle Blanket'!P$2)</f>
        <v>11.98</v>
      </c>
    </row>
  </sheetData>
  <mergeCells count="6">
    <mergeCell ref="A46:C46"/>
    <mergeCell ref="A1:A2"/>
    <mergeCell ref="A7:C7"/>
    <mergeCell ref="A20:C20"/>
    <mergeCell ref="A33:C33"/>
    <mergeCell ref="B1:D2"/>
  </mergeCells>
  <conditionalFormatting sqref="J5">
    <cfRule type="containsText" dxfId="75" priority="1" operator="containsText" text="Yes">
      <formula>NOT(ISERROR(SEARCH("Yes",J5)))</formula>
    </cfRule>
  </conditionalFormatting>
  <hyperlinks>
    <hyperlink ref="E1" location="'FC Seat Covers - Original'!A7" display="'FC Seat Covers - Original'!A7"/>
    <hyperlink ref="F1" location="'FC Seat Covers - Original'!A20" display="'FC Seat Covers - Original'!A20"/>
    <hyperlink ref="G1" location="'FC Seat Covers - Original'!A33" display="'FC Seat Covers - Original'!A33"/>
    <hyperlink ref="H1" location="'FC Seat Covers - Original'!A46" display="'FC Seat Covers - Original'!A46"/>
  </hyperlinks>
  <pageMargins left="0.7" right="0.7" top="0.75" bottom="0.75" header="0.3" footer="0.3"/>
  <pageSetup paperSize="256" orientation="portrait" horizontalDpi="203" verticalDpi="203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>
  <dimension ref="A1:S22"/>
  <sheetViews>
    <sheetView zoomScaleNormal="100" workbookViewId="0">
      <pane ySplit="4" topLeftCell="A5" activePane="bottomLeft" state="frozen"/>
      <selection pane="bottomLeft" activeCell="A5" sqref="A5"/>
    </sheetView>
  </sheetViews>
  <sheetFormatPr defaultRowHeight="15"/>
  <cols>
    <col min="1" max="1" width="20.7109375" customWidth="1"/>
    <col min="2" max="2" width="16" customWidth="1"/>
    <col min="3" max="3" width="16.85546875" customWidth="1"/>
    <col min="4" max="4" width="18.140625" customWidth="1"/>
    <col min="5" max="5" width="31" customWidth="1"/>
    <col min="6" max="6" width="16.7109375" customWidth="1"/>
    <col min="7" max="7" width="27.85546875" customWidth="1"/>
    <col min="9" max="9" width="23" customWidth="1"/>
    <col min="10" max="10" width="15.28515625" customWidth="1"/>
    <col min="13" max="16" width="9.7109375" bestFit="1" customWidth="1"/>
  </cols>
  <sheetData>
    <row r="1" spans="1:19" ht="37.5" customHeight="1">
      <c r="A1" s="766"/>
      <c r="B1" s="767" t="s">
        <v>4466</v>
      </c>
      <c r="C1" s="767"/>
      <c r="D1" s="767"/>
      <c r="E1" s="21" t="s">
        <v>4413</v>
      </c>
      <c r="F1" s="21" t="s">
        <v>4414</v>
      </c>
      <c r="G1" s="21" t="s">
        <v>4415</v>
      </c>
      <c r="H1" s="21"/>
      <c r="I1" s="660"/>
      <c r="J1" s="660"/>
      <c r="K1" s="660"/>
      <c r="L1" s="660"/>
      <c r="M1" s="660"/>
      <c r="N1" s="660"/>
      <c r="O1" s="661"/>
      <c r="P1" s="661"/>
    </row>
    <row r="2" spans="1:19" ht="37.5" customHeight="1">
      <c r="A2" s="766"/>
      <c r="B2" s="767"/>
      <c r="C2" s="767"/>
      <c r="D2" s="767"/>
      <c r="E2" s="661"/>
      <c r="F2" s="661"/>
      <c r="G2" s="660"/>
      <c r="H2" s="660"/>
      <c r="I2" s="660"/>
      <c r="J2" s="660"/>
      <c r="K2" s="265"/>
      <c r="L2" s="661"/>
      <c r="M2" s="256">
        <v>0.45</v>
      </c>
      <c r="N2" s="256">
        <v>0.5</v>
      </c>
      <c r="O2" s="256">
        <v>0.55000000000000004</v>
      </c>
      <c r="P2" s="256">
        <v>0.6</v>
      </c>
    </row>
    <row r="3" spans="1:19" ht="5.0999999999999996" customHeight="1">
      <c r="A3" s="661"/>
      <c r="B3" s="660"/>
      <c r="C3" s="660"/>
      <c r="D3" s="660"/>
      <c r="E3" s="660"/>
      <c r="F3" s="660"/>
      <c r="G3" s="660"/>
      <c r="H3" s="660"/>
      <c r="I3" s="660"/>
      <c r="J3" s="660"/>
      <c r="K3" s="660"/>
      <c r="L3" s="660"/>
      <c r="M3" s="660"/>
      <c r="N3" s="660"/>
      <c r="O3" s="660"/>
      <c r="P3" s="661"/>
    </row>
    <row r="4" spans="1:19" s="191" customFormat="1">
      <c r="A4" s="30" t="s">
        <v>36</v>
      </c>
      <c r="B4" s="30" t="s">
        <v>3</v>
      </c>
      <c r="C4" s="30" t="s">
        <v>2</v>
      </c>
      <c r="D4" s="30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  <c r="R4" s="707"/>
    </row>
    <row r="5" spans="1:19" ht="5.0999999999999996" customHeight="1">
      <c r="A5" s="269"/>
      <c r="B5" s="660"/>
      <c r="C5" s="660"/>
      <c r="D5" s="660"/>
      <c r="E5" s="660"/>
      <c r="F5" s="660"/>
      <c r="G5" s="660"/>
      <c r="H5" s="660"/>
      <c r="I5" s="660"/>
      <c r="J5" s="660"/>
      <c r="K5" s="660"/>
      <c r="L5" s="660"/>
      <c r="M5" s="660"/>
      <c r="N5" s="660"/>
      <c r="O5" s="660"/>
      <c r="P5" s="660"/>
      <c r="R5" s="707"/>
      <c r="S5" s="191"/>
    </row>
    <row r="6" spans="1:19" ht="25.5">
      <c r="A6" s="768" t="s">
        <v>3855</v>
      </c>
      <c r="B6" s="768"/>
      <c r="C6" s="768"/>
      <c r="D6" s="211"/>
      <c r="E6" s="211"/>
      <c r="F6" s="211"/>
      <c r="G6" s="211"/>
      <c r="H6" s="211"/>
      <c r="I6" s="211"/>
      <c r="J6" s="211"/>
      <c r="K6" s="211"/>
      <c r="L6" s="211"/>
      <c r="M6" s="211"/>
      <c r="N6" s="211"/>
      <c r="O6" s="211"/>
      <c r="P6" s="211"/>
      <c r="R6" s="707"/>
    </row>
    <row r="7" spans="1:19" ht="99.95" customHeight="1" thickBot="1">
      <c r="B7" s="212" t="s">
        <v>4467</v>
      </c>
      <c r="C7" s="664" t="s">
        <v>4468</v>
      </c>
      <c r="D7" s="54" t="s">
        <v>1506</v>
      </c>
      <c r="E7" s="54" t="s">
        <v>1544</v>
      </c>
      <c r="F7" s="48"/>
      <c r="G7" s="48"/>
      <c r="H7" s="48" t="s">
        <v>12</v>
      </c>
      <c r="I7" s="54" t="s">
        <v>1467</v>
      </c>
      <c r="J7" s="48">
        <v>10</v>
      </c>
      <c r="K7" s="347"/>
      <c r="L7" s="347"/>
      <c r="M7" s="348">
        <f t="shared" ref="M7:P10" si="0">$L7-($L7*M$2)</f>
        <v>0</v>
      </c>
      <c r="N7" s="348">
        <f t="shared" si="0"/>
        <v>0</v>
      </c>
      <c r="O7" s="348">
        <f t="shared" si="0"/>
        <v>0</v>
      </c>
      <c r="P7" s="348">
        <f t="shared" si="0"/>
        <v>0</v>
      </c>
    </row>
    <row r="8" spans="1:19" ht="99.95" customHeight="1" thickTop="1" thickBot="1">
      <c r="B8" s="213" t="s">
        <v>4469</v>
      </c>
      <c r="C8" s="454" t="s">
        <v>4470</v>
      </c>
      <c r="D8" s="47" t="s">
        <v>4410</v>
      </c>
      <c r="E8" s="197" t="s">
        <v>1544</v>
      </c>
      <c r="F8" s="33"/>
      <c r="G8" s="33"/>
      <c r="H8" s="33" t="s">
        <v>12</v>
      </c>
      <c r="I8" s="47" t="s">
        <v>1467</v>
      </c>
      <c r="J8" s="47">
        <v>10</v>
      </c>
      <c r="K8" s="349"/>
      <c r="L8" s="349"/>
      <c r="M8" s="350">
        <f t="shared" si="0"/>
        <v>0</v>
      </c>
      <c r="N8" s="350">
        <f t="shared" si="0"/>
        <v>0</v>
      </c>
      <c r="O8" s="350">
        <f t="shared" si="0"/>
        <v>0</v>
      </c>
      <c r="P8" s="350">
        <f t="shared" si="0"/>
        <v>0</v>
      </c>
    </row>
    <row r="9" spans="1:19" ht="99.95" customHeight="1" thickTop="1" thickBot="1">
      <c r="B9" s="212" t="s">
        <v>4471</v>
      </c>
      <c r="C9" s="664" t="s">
        <v>4472</v>
      </c>
      <c r="D9" s="54" t="s">
        <v>4411</v>
      </c>
      <c r="E9" s="54" t="s">
        <v>1544</v>
      </c>
      <c r="F9" s="48"/>
      <c r="G9" s="48"/>
      <c r="H9" s="48" t="s">
        <v>12</v>
      </c>
      <c r="I9" s="54" t="s">
        <v>1467</v>
      </c>
      <c r="J9" s="48">
        <v>10</v>
      </c>
      <c r="K9" s="347"/>
      <c r="L9" s="347"/>
      <c r="M9" s="348">
        <f t="shared" si="0"/>
        <v>0</v>
      </c>
      <c r="N9" s="348">
        <f t="shared" si="0"/>
        <v>0</v>
      </c>
      <c r="O9" s="348">
        <f t="shared" si="0"/>
        <v>0</v>
      </c>
      <c r="P9" s="348">
        <f t="shared" si="0"/>
        <v>0</v>
      </c>
    </row>
    <row r="10" spans="1:19" ht="99.95" customHeight="1" thickTop="1" thickBot="1">
      <c r="B10" s="662" t="s">
        <v>4473</v>
      </c>
      <c r="C10" s="663" t="s">
        <v>4474</v>
      </c>
      <c r="D10" s="59" t="s">
        <v>4412</v>
      </c>
      <c r="E10" s="59" t="s">
        <v>1544</v>
      </c>
      <c r="F10" s="46"/>
      <c r="G10" s="46"/>
      <c r="H10" s="46" t="s">
        <v>12</v>
      </c>
      <c r="I10" s="59" t="s">
        <v>1467</v>
      </c>
      <c r="J10" s="59">
        <v>10</v>
      </c>
      <c r="K10" s="356"/>
      <c r="L10" s="356"/>
      <c r="M10" s="357">
        <f t="shared" si="0"/>
        <v>0</v>
      </c>
      <c r="N10" s="357">
        <f t="shared" si="0"/>
        <v>0</v>
      </c>
      <c r="O10" s="357">
        <f t="shared" si="0"/>
        <v>0</v>
      </c>
      <c r="P10" s="357">
        <f t="shared" si="0"/>
        <v>0</v>
      </c>
    </row>
    <row r="11" spans="1:19" ht="5.0999999999999996" customHeight="1">
      <c r="A11" s="262"/>
      <c r="B11" s="211"/>
      <c r="C11" s="211"/>
      <c r="D11" s="211"/>
      <c r="E11" s="211"/>
      <c r="F11" s="211"/>
      <c r="G11" s="211"/>
      <c r="H11" s="211"/>
      <c r="I11" s="211"/>
      <c r="J11" s="211"/>
      <c r="K11" s="211"/>
      <c r="L11" s="211"/>
      <c r="M11" s="211"/>
      <c r="N11" s="211"/>
      <c r="O11" s="211"/>
      <c r="P11" s="211"/>
    </row>
    <row r="12" spans="1:19" ht="25.5">
      <c r="A12" s="768" t="s">
        <v>3856</v>
      </c>
      <c r="B12" s="768"/>
      <c r="C12" s="768"/>
      <c r="D12" s="211"/>
      <c r="E12" s="211"/>
      <c r="F12" s="211"/>
      <c r="G12" s="211"/>
      <c r="H12" s="211"/>
      <c r="I12" s="211"/>
      <c r="J12" s="211"/>
      <c r="K12" s="211"/>
      <c r="L12" s="211"/>
      <c r="M12" s="211"/>
      <c r="N12" s="211"/>
      <c r="O12" s="211"/>
      <c r="P12" s="211"/>
    </row>
    <row r="13" spans="1:19" ht="99.95" customHeight="1" thickBot="1">
      <c r="B13" s="212" t="s">
        <v>4475</v>
      </c>
      <c r="C13" s="664" t="s">
        <v>4476</v>
      </c>
      <c r="D13" s="54" t="s">
        <v>4424</v>
      </c>
      <c r="E13" s="54" t="s">
        <v>1545</v>
      </c>
      <c r="F13" s="48"/>
      <c r="G13" s="48"/>
      <c r="H13" s="48" t="s">
        <v>1525</v>
      </c>
      <c r="I13" s="54" t="s">
        <v>1467</v>
      </c>
      <c r="J13" s="48">
        <v>25</v>
      </c>
      <c r="K13" s="347"/>
      <c r="L13" s="347"/>
      <c r="M13" s="348">
        <f t="shared" ref="M13:P16" si="1">$L13-($L13*M$2)</f>
        <v>0</v>
      </c>
      <c r="N13" s="348">
        <f t="shared" si="1"/>
        <v>0</v>
      </c>
      <c r="O13" s="348">
        <f t="shared" si="1"/>
        <v>0</v>
      </c>
      <c r="P13" s="348">
        <f t="shared" si="1"/>
        <v>0</v>
      </c>
    </row>
    <row r="14" spans="1:19" ht="99.95" customHeight="1" thickTop="1" thickBot="1">
      <c r="B14" s="213" t="s">
        <v>4479</v>
      </c>
      <c r="C14" s="454" t="s">
        <v>4480</v>
      </c>
      <c r="D14" s="47" t="s">
        <v>4425</v>
      </c>
      <c r="E14" s="197" t="s">
        <v>1545</v>
      </c>
      <c r="F14" s="33"/>
      <c r="G14" s="33"/>
      <c r="H14" s="33" t="s">
        <v>1525</v>
      </c>
      <c r="I14" s="47" t="s">
        <v>1467</v>
      </c>
      <c r="J14" s="295">
        <v>25</v>
      </c>
      <c r="K14" s="349"/>
      <c r="L14" s="349"/>
      <c r="M14" s="350">
        <f t="shared" si="1"/>
        <v>0</v>
      </c>
      <c r="N14" s="350">
        <f t="shared" si="1"/>
        <v>0</v>
      </c>
      <c r="O14" s="350">
        <f t="shared" si="1"/>
        <v>0</v>
      </c>
      <c r="P14" s="350">
        <f t="shared" si="1"/>
        <v>0</v>
      </c>
    </row>
    <row r="15" spans="1:19" ht="99.95" customHeight="1" thickTop="1" thickBot="1">
      <c r="B15" s="212" t="s">
        <v>4477</v>
      </c>
      <c r="C15" s="664" t="s">
        <v>4478</v>
      </c>
      <c r="D15" s="54" t="s">
        <v>4426</v>
      </c>
      <c r="E15" s="54" t="s">
        <v>1545</v>
      </c>
      <c r="F15" s="48"/>
      <c r="G15" s="48"/>
      <c r="H15" s="48" t="s">
        <v>1525</v>
      </c>
      <c r="I15" s="54" t="s">
        <v>1467</v>
      </c>
      <c r="J15" s="48">
        <v>25</v>
      </c>
      <c r="K15" s="347"/>
      <c r="L15" s="347"/>
      <c r="M15" s="348">
        <f t="shared" si="1"/>
        <v>0</v>
      </c>
      <c r="N15" s="348">
        <f t="shared" si="1"/>
        <v>0</v>
      </c>
      <c r="O15" s="348">
        <f t="shared" si="1"/>
        <v>0</v>
      </c>
      <c r="P15" s="348">
        <f t="shared" si="1"/>
        <v>0</v>
      </c>
    </row>
    <row r="16" spans="1:19" ht="99.95" customHeight="1" thickTop="1" thickBot="1">
      <c r="B16" s="662" t="s">
        <v>4481</v>
      </c>
      <c r="C16" s="663" t="s">
        <v>4482</v>
      </c>
      <c r="D16" s="59" t="s">
        <v>4427</v>
      </c>
      <c r="E16" s="59" t="s">
        <v>1545</v>
      </c>
      <c r="F16" s="46"/>
      <c r="G16" s="46"/>
      <c r="H16" s="46" t="s">
        <v>1525</v>
      </c>
      <c r="I16" s="59" t="s">
        <v>1467</v>
      </c>
      <c r="J16" s="46">
        <v>25</v>
      </c>
      <c r="K16" s="356"/>
      <c r="L16" s="356"/>
      <c r="M16" s="357">
        <f t="shared" si="1"/>
        <v>0</v>
      </c>
      <c r="N16" s="357">
        <f t="shared" si="1"/>
        <v>0</v>
      </c>
      <c r="O16" s="357">
        <f t="shared" si="1"/>
        <v>0</v>
      </c>
      <c r="P16" s="357">
        <f t="shared" si="1"/>
        <v>0</v>
      </c>
    </row>
    <row r="17" spans="1:16" ht="5.0999999999999996" customHeight="1">
      <c r="A17" s="183"/>
      <c r="B17" s="211"/>
      <c r="C17" s="211"/>
      <c r="D17" s="211"/>
      <c r="E17" s="211"/>
      <c r="F17" s="211"/>
      <c r="G17" s="211"/>
      <c r="H17" s="211"/>
      <c r="I17" s="211"/>
      <c r="J17" s="211"/>
      <c r="K17" s="211"/>
      <c r="L17" s="211"/>
      <c r="M17" s="211"/>
      <c r="N17" s="211"/>
      <c r="O17" s="211"/>
      <c r="P17" s="211"/>
    </row>
    <row r="18" spans="1:16" ht="25.5">
      <c r="A18" s="768" t="s">
        <v>3623</v>
      </c>
      <c r="B18" s="768"/>
      <c r="C18" s="768"/>
      <c r="D18" s="211"/>
      <c r="E18" s="211"/>
      <c r="F18" s="211"/>
      <c r="G18" s="211"/>
      <c r="H18" s="211"/>
      <c r="I18" s="211"/>
      <c r="J18" s="211"/>
      <c r="K18" s="211"/>
      <c r="L18" s="211"/>
      <c r="M18" s="211"/>
      <c r="N18" s="211"/>
      <c r="O18" s="211"/>
      <c r="P18" s="211"/>
    </row>
    <row r="19" spans="1:16" ht="99.95" customHeight="1" thickBot="1">
      <c r="B19" s="212" t="s">
        <v>4483</v>
      </c>
      <c r="C19" s="664" t="s">
        <v>4484</v>
      </c>
      <c r="D19" s="54" t="s">
        <v>4436</v>
      </c>
      <c r="E19" s="54" t="s">
        <v>1543</v>
      </c>
      <c r="F19" s="48"/>
      <c r="G19" s="48"/>
      <c r="H19" s="48" t="s">
        <v>1525</v>
      </c>
      <c r="I19" s="54" t="s">
        <v>1467</v>
      </c>
      <c r="J19" s="48">
        <v>25</v>
      </c>
      <c r="K19" s="347"/>
      <c r="L19" s="347"/>
      <c r="M19" s="348">
        <f t="shared" ref="M19:P22" si="2">$L19-($L19*M$2)</f>
        <v>0</v>
      </c>
      <c r="N19" s="348">
        <f t="shared" si="2"/>
        <v>0</v>
      </c>
      <c r="O19" s="348">
        <f t="shared" si="2"/>
        <v>0</v>
      </c>
      <c r="P19" s="348">
        <f t="shared" si="2"/>
        <v>0</v>
      </c>
    </row>
    <row r="20" spans="1:16" ht="99.95" customHeight="1" thickTop="1" thickBot="1">
      <c r="B20" s="213" t="s">
        <v>4487</v>
      </c>
      <c r="C20" s="454" t="s">
        <v>4488</v>
      </c>
      <c r="D20" s="47" t="s">
        <v>4437</v>
      </c>
      <c r="E20" s="197" t="s">
        <v>1543</v>
      </c>
      <c r="F20" s="33"/>
      <c r="G20" s="33"/>
      <c r="H20" s="33" t="s">
        <v>1525</v>
      </c>
      <c r="I20" s="47" t="s">
        <v>1467</v>
      </c>
      <c r="J20" s="295">
        <v>25</v>
      </c>
      <c r="K20" s="349"/>
      <c r="L20" s="349"/>
      <c r="M20" s="350">
        <f t="shared" si="2"/>
        <v>0</v>
      </c>
      <c r="N20" s="350">
        <f t="shared" si="2"/>
        <v>0</v>
      </c>
      <c r="O20" s="350">
        <f t="shared" si="2"/>
        <v>0</v>
      </c>
      <c r="P20" s="350">
        <f t="shared" si="2"/>
        <v>0</v>
      </c>
    </row>
    <row r="21" spans="1:16" ht="99.95" customHeight="1" thickTop="1" thickBot="1">
      <c r="B21" s="212" t="s">
        <v>4485</v>
      </c>
      <c r="C21" s="664" t="s">
        <v>4486</v>
      </c>
      <c r="D21" s="54" t="s">
        <v>4438</v>
      </c>
      <c r="E21" s="54" t="s">
        <v>1543</v>
      </c>
      <c r="F21" s="48"/>
      <c r="G21" s="48"/>
      <c r="H21" s="48" t="s">
        <v>1525</v>
      </c>
      <c r="I21" s="54" t="s">
        <v>1467</v>
      </c>
      <c r="J21" s="48">
        <v>25</v>
      </c>
      <c r="K21" s="347"/>
      <c r="L21" s="347"/>
      <c r="M21" s="348">
        <f t="shared" si="2"/>
        <v>0</v>
      </c>
      <c r="N21" s="348">
        <f t="shared" si="2"/>
        <v>0</v>
      </c>
      <c r="O21" s="348">
        <f t="shared" si="2"/>
        <v>0</v>
      </c>
      <c r="P21" s="348">
        <f t="shared" si="2"/>
        <v>0</v>
      </c>
    </row>
    <row r="22" spans="1:16" ht="99.95" customHeight="1" thickTop="1" thickBot="1">
      <c r="B22" s="662" t="s">
        <v>4489</v>
      </c>
      <c r="C22" s="663" t="s">
        <v>4490</v>
      </c>
      <c r="D22" s="59" t="s">
        <v>4439</v>
      </c>
      <c r="E22" s="59" t="s">
        <v>1543</v>
      </c>
      <c r="F22" s="46"/>
      <c r="G22" s="46"/>
      <c r="H22" s="46" t="s">
        <v>1525</v>
      </c>
      <c r="I22" s="59" t="s">
        <v>1467</v>
      </c>
      <c r="J22" s="46">
        <v>25</v>
      </c>
      <c r="K22" s="356"/>
      <c r="L22" s="356"/>
      <c r="M22" s="357">
        <f t="shared" si="2"/>
        <v>0</v>
      </c>
      <c r="N22" s="357">
        <f t="shared" si="2"/>
        <v>0</v>
      </c>
      <c r="O22" s="357">
        <f t="shared" si="2"/>
        <v>0</v>
      </c>
      <c r="P22" s="357">
        <f t="shared" si="2"/>
        <v>0</v>
      </c>
    </row>
  </sheetData>
  <mergeCells count="5">
    <mergeCell ref="A1:A2"/>
    <mergeCell ref="B1:D2"/>
    <mergeCell ref="A6:C6"/>
    <mergeCell ref="A12:C12"/>
    <mergeCell ref="A18:C18"/>
  </mergeCells>
  <conditionalFormatting sqref="J4">
    <cfRule type="containsText" dxfId="74" priority="1" operator="containsText" text="Yes">
      <formula>NOT(ISERROR(SEARCH("Yes",J4)))</formula>
    </cfRule>
  </conditionalFormatting>
  <hyperlinks>
    <hyperlink ref="E1" location="'FC Seat Cover - Broken Stripe'!A6" display="'FC Seat Cover - Broken Stripe'!A6"/>
    <hyperlink ref="F1" location="'FC Seat Cover - Broken Stripe'!A12" display="'FC Seat Cover - Broken Stripe'!A12"/>
    <hyperlink ref="G1" location="'FC Seat Cover - Broken Stripe'!A18" display="'FC Seat Cover - Broken Stripe'!A18"/>
  </hyperlinks>
  <pageMargins left="0.7" right="0.7" top="0.75" bottom="0.75" header="0.3" footer="0.3"/>
  <pageSetup orientation="portrait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>
  <dimension ref="A1:P22"/>
  <sheetViews>
    <sheetView zoomScaleNormal="100" workbookViewId="0">
      <pane ySplit="4" topLeftCell="A17" activePane="bottomLeft" state="frozen"/>
      <selection pane="bottomLeft" activeCell="B1" sqref="A1:D2"/>
    </sheetView>
  </sheetViews>
  <sheetFormatPr defaultRowHeight="15"/>
  <cols>
    <col min="1" max="1" width="19.85546875" customWidth="1"/>
    <col min="2" max="2" width="16" customWidth="1"/>
    <col min="3" max="3" width="16.85546875" customWidth="1"/>
    <col min="4" max="4" width="18.140625" bestFit="1" customWidth="1"/>
    <col min="5" max="5" width="31" customWidth="1"/>
    <col min="6" max="6" width="16.7109375" customWidth="1"/>
    <col min="7" max="7" width="13.42578125" bestFit="1" customWidth="1"/>
    <col min="8" max="8" width="9.7109375" bestFit="1" customWidth="1"/>
    <col min="9" max="9" width="23" customWidth="1"/>
    <col min="10" max="10" width="15.28515625" customWidth="1"/>
    <col min="11" max="11" width="7" customWidth="1"/>
    <col min="12" max="12" width="8" customWidth="1"/>
    <col min="13" max="16" width="9.7109375" customWidth="1"/>
  </cols>
  <sheetData>
    <row r="1" spans="1:16" ht="37.5" customHeight="1">
      <c r="A1" s="766"/>
      <c r="B1" s="767" t="s">
        <v>4401</v>
      </c>
      <c r="C1" s="767"/>
      <c r="D1" s="767"/>
      <c r="E1" s="21" t="s">
        <v>4413</v>
      </c>
      <c r="F1" s="21" t="s">
        <v>4414</v>
      </c>
      <c r="G1" s="21" t="s">
        <v>4415</v>
      </c>
      <c r="H1" s="21"/>
      <c r="I1" s="660"/>
      <c r="J1" s="660"/>
      <c r="K1" s="660"/>
      <c r="L1" s="660"/>
      <c r="M1" s="660"/>
      <c r="N1" s="660"/>
      <c r="O1" s="661"/>
      <c r="P1" s="661"/>
    </row>
    <row r="2" spans="1:16" ht="37.5" customHeight="1">
      <c r="A2" s="766"/>
      <c r="B2" s="767"/>
      <c r="C2" s="767"/>
      <c r="D2" s="767"/>
      <c r="E2" s="661"/>
      <c r="F2" s="661"/>
      <c r="G2" s="660"/>
      <c r="H2" s="660"/>
      <c r="I2" s="660"/>
      <c r="J2" s="660"/>
      <c r="K2" s="265"/>
      <c r="L2" s="661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ht="5.0999999999999996" customHeight="1">
      <c r="A3" s="661"/>
      <c r="B3" s="660"/>
      <c r="C3" s="660"/>
      <c r="D3" s="660"/>
      <c r="E3" s="660"/>
      <c r="F3" s="660"/>
      <c r="G3" s="660"/>
      <c r="H3" s="660"/>
      <c r="I3" s="660"/>
      <c r="J3" s="660"/>
      <c r="K3" s="660"/>
      <c r="L3" s="660"/>
      <c r="M3" s="660"/>
      <c r="N3" s="660"/>
      <c r="O3" s="660"/>
      <c r="P3" s="661"/>
    </row>
    <row r="4" spans="1:16">
      <c r="A4" s="30" t="s">
        <v>36</v>
      </c>
      <c r="B4" s="30" t="s">
        <v>3</v>
      </c>
      <c r="C4" s="30" t="s">
        <v>2</v>
      </c>
      <c r="D4" s="30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</row>
    <row r="5" spans="1:16" ht="5.0999999999999996" customHeight="1">
      <c r="A5" s="269"/>
      <c r="B5" s="660"/>
      <c r="C5" s="660"/>
      <c r="D5" s="660"/>
      <c r="E5" s="660"/>
      <c r="F5" s="660"/>
      <c r="G5" s="660"/>
      <c r="H5" s="660"/>
      <c r="I5" s="660"/>
      <c r="J5" s="660"/>
      <c r="K5" s="660"/>
      <c r="L5" s="660"/>
      <c r="M5" s="660"/>
      <c r="N5" s="660"/>
      <c r="O5" s="660"/>
      <c r="P5" s="660"/>
    </row>
    <row r="6" spans="1:16" ht="27" customHeight="1">
      <c r="A6" s="768" t="s">
        <v>3855</v>
      </c>
      <c r="B6" s="768"/>
      <c r="C6" s="768"/>
      <c r="D6" s="211"/>
      <c r="E6" s="211"/>
      <c r="F6" s="211"/>
      <c r="G6" s="211"/>
      <c r="H6" s="211"/>
      <c r="I6" s="211"/>
      <c r="J6" s="211"/>
      <c r="K6" s="211"/>
      <c r="L6" s="211"/>
      <c r="M6" s="211"/>
      <c r="N6" s="211"/>
      <c r="O6" s="211"/>
      <c r="P6" s="211"/>
    </row>
    <row r="7" spans="1:16" ht="99.95" customHeight="1" thickBot="1">
      <c r="B7" s="212" t="s">
        <v>4492</v>
      </c>
      <c r="C7" s="664" t="s">
        <v>4493</v>
      </c>
      <c r="D7" s="54" t="s">
        <v>1506</v>
      </c>
      <c r="E7" s="54" t="s">
        <v>1544</v>
      </c>
      <c r="F7" s="48"/>
      <c r="G7" s="48"/>
      <c r="H7" s="48" t="s">
        <v>12</v>
      </c>
      <c r="I7" s="54" t="s">
        <v>1467</v>
      </c>
      <c r="J7" s="48">
        <v>10</v>
      </c>
      <c r="K7" s="347"/>
      <c r="L7" s="347"/>
      <c r="M7" s="348">
        <f t="shared" ref="M7:P10" si="0">$L7-($L7*M$2)</f>
        <v>0</v>
      </c>
      <c r="N7" s="348">
        <f t="shared" si="0"/>
        <v>0</v>
      </c>
      <c r="O7" s="348">
        <f t="shared" si="0"/>
        <v>0</v>
      </c>
      <c r="P7" s="348">
        <f t="shared" si="0"/>
        <v>0</v>
      </c>
    </row>
    <row r="8" spans="1:16" ht="99.95" customHeight="1" thickTop="1" thickBot="1">
      <c r="B8" s="213" t="s">
        <v>4494</v>
      </c>
      <c r="C8" s="454" t="s">
        <v>4495</v>
      </c>
      <c r="D8" s="47" t="s">
        <v>4410</v>
      </c>
      <c r="E8" s="197" t="s">
        <v>1544</v>
      </c>
      <c r="F8" s="33"/>
      <c r="G8" s="33"/>
      <c r="H8" s="33" t="s">
        <v>12</v>
      </c>
      <c r="I8" s="47" t="s">
        <v>1467</v>
      </c>
      <c r="J8" s="295">
        <v>10</v>
      </c>
      <c r="K8" s="349"/>
      <c r="L8" s="349"/>
      <c r="M8" s="350">
        <f t="shared" si="0"/>
        <v>0</v>
      </c>
      <c r="N8" s="350">
        <f t="shared" si="0"/>
        <v>0</v>
      </c>
      <c r="O8" s="350">
        <f t="shared" si="0"/>
        <v>0</v>
      </c>
      <c r="P8" s="350">
        <f t="shared" si="0"/>
        <v>0</v>
      </c>
    </row>
    <row r="9" spans="1:16" ht="99.95" customHeight="1" thickTop="1" thickBot="1">
      <c r="B9" s="212" t="s">
        <v>4496</v>
      </c>
      <c r="C9" s="664" t="s">
        <v>4497</v>
      </c>
      <c r="D9" s="54" t="s">
        <v>4411</v>
      </c>
      <c r="E9" s="54" t="s">
        <v>1544</v>
      </c>
      <c r="F9" s="48"/>
      <c r="G9" s="48"/>
      <c r="H9" s="48" t="s">
        <v>12</v>
      </c>
      <c r="I9" s="54" t="s">
        <v>1467</v>
      </c>
      <c r="J9" s="48">
        <v>10</v>
      </c>
      <c r="K9" s="347"/>
      <c r="L9" s="347"/>
      <c r="M9" s="348">
        <f t="shared" si="0"/>
        <v>0</v>
      </c>
      <c r="N9" s="348">
        <f t="shared" si="0"/>
        <v>0</v>
      </c>
      <c r="O9" s="348">
        <f t="shared" si="0"/>
        <v>0</v>
      </c>
      <c r="P9" s="348">
        <f t="shared" si="0"/>
        <v>0</v>
      </c>
    </row>
    <row r="10" spans="1:16" ht="99.95" customHeight="1" thickTop="1" thickBot="1">
      <c r="B10" s="662" t="s">
        <v>4498</v>
      </c>
      <c r="C10" s="663" t="s">
        <v>4499</v>
      </c>
      <c r="D10" s="59" t="s">
        <v>4412</v>
      </c>
      <c r="E10" s="59" t="s">
        <v>1544</v>
      </c>
      <c r="F10" s="46"/>
      <c r="G10" s="46"/>
      <c r="H10" s="46" t="s">
        <v>12</v>
      </c>
      <c r="I10" s="59" t="s">
        <v>1467</v>
      </c>
      <c r="J10" s="46">
        <v>10</v>
      </c>
      <c r="K10" s="356"/>
      <c r="L10" s="356"/>
      <c r="M10" s="357">
        <f t="shared" si="0"/>
        <v>0</v>
      </c>
      <c r="N10" s="357">
        <f t="shared" si="0"/>
        <v>0</v>
      </c>
      <c r="O10" s="357">
        <f t="shared" si="0"/>
        <v>0</v>
      </c>
      <c r="P10" s="357">
        <f t="shared" si="0"/>
        <v>0</v>
      </c>
    </row>
    <row r="11" spans="1:16" ht="5.0999999999999996" customHeight="1">
      <c r="A11" s="262"/>
      <c r="B11" s="211"/>
      <c r="C11" s="211"/>
      <c r="D11" s="211"/>
      <c r="E11" s="211"/>
      <c r="F11" s="211"/>
      <c r="G11" s="211"/>
      <c r="H11" s="211"/>
      <c r="I11" s="211"/>
      <c r="J11" s="211"/>
      <c r="K11" s="211"/>
      <c r="L11" s="211"/>
      <c r="M11" s="211"/>
      <c r="N11" s="211"/>
      <c r="O11" s="211"/>
      <c r="P11" s="211"/>
    </row>
    <row r="12" spans="1:16" ht="25.5">
      <c r="A12" s="768" t="s">
        <v>3856</v>
      </c>
      <c r="B12" s="768"/>
      <c r="C12" s="768"/>
      <c r="D12" s="211"/>
      <c r="E12" s="211"/>
      <c r="F12" s="211"/>
      <c r="G12" s="211"/>
      <c r="H12" s="211"/>
      <c r="I12" s="211"/>
      <c r="J12" s="211"/>
      <c r="K12" s="211"/>
      <c r="L12" s="211"/>
      <c r="M12" s="211"/>
      <c r="N12" s="211"/>
      <c r="O12" s="211"/>
      <c r="P12" s="211"/>
    </row>
    <row r="13" spans="1:16" ht="99.95" customHeight="1" thickBot="1">
      <c r="B13" s="212" t="s">
        <v>4500</v>
      </c>
      <c r="C13" s="664" t="s">
        <v>4501</v>
      </c>
      <c r="D13" s="54" t="s">
        <v>4424</v>
      </c>
      <c r="E13" s="54" t="s">
        <v>1545</v>
      </c>
      <c r="F13" s="48"/>
      <c r="G13" s="48"/>
      <c r="H13" s="48" t="s">
        <v>1525</v>
      </c>
      <c r="I13" s="54" t="s">
        <v>1467</v>
      </c>
      <c r="J13" s="48">
        <v>25</v>
      </c>
      <c r="K13" s="347"/>
      <c r="L13" s="347"/>
      <c r="M13" s="348">
        <f t="shared" ref="M13:P16" si="1">$L13-($L13*M$2)</f>
        <v>0</v>
      </c>
      <c r="N13" s="348">
        <f t="shared" si="1"/>
        <v>0</v>
      </c>
      <c r="O13" s="348">
        <f t="shared" si="1"/>
        <v>0</v>
      </c>
      <c r="P13" s="348">
        <f t="shared" si="1"/>
        <v>0</v>
      </c>
    </row>
    <row r="14" spans="1:16" ht="99.95" customHeight="1" thickTop="1" thickBot="1">
      <c r="B14" s="213" t="s">
        <v>4502</v>
      </c>
      <c r="C14" s="454" t="s">
        <v>4503</v>
      </c>
      <c r="D14" s="47" t="s">
        <v>4425</v>
      </c>
      <c r="E14" s="197" t="s">
        <v>1545</v>
      </c>
      <c r="F14" s="33"/>
      <c r="G14" s="33"/>
      <c r="H14" s="33" t="s">
        <v>1525</v>
      </c>
      <c r="I14" s="47" t="s">
        <v>1467</v>
      </c>
      <c r="J14" s="295">
        <v>25</v>
      </c>
      <c r="K14" s="349"/>
      <c r="L14" s="349"/>
      <c r="M14" s="350">
        <f t="shared" si="1"/>
        <v>0</v>
      </c>
      <c r="N14" s="350">
        <f t="shared" si="1"/>
        <v>0</v>
      </c>
      <c r="O14" s="350">
        <f t="shared" si="1"/>
        <v>0</v>
      </c>
      <c r="P14" s="350">
        <f t="shared" si="1"/>
        <v>0</v>
      </c>
    </row>
    <row r="15" spans="1:16" ht="99.95" customHeight="1" thickTop="1" thickBot="1">
      <c r="B15" s="212" t="s">
        <v>4504</v>
      </c>
      <c r="C15" s="664" t="s">
        <v>4505</v>
      </c>
      <c r="D15" s="54" t="s">
        <v>4426</v>
      </c>
      <c r="E15" s="54" t="s">
        <v>1545</v>
      </c>
      <c r="F15" s="48"/>
      <c r="G15" s="48"/>
      <c r="H15" s="48" t="s">
        <v>1525</v>
      </c>
      <c r="I15" s="54" t="s">
        <v>1467</v>
      </c>
      <c r="J15" s="48">
        <v>25</v>
      </c>
      <c r="K15" s="347"/>
      <c r="L15" s="347"/>
      <c r="M15" s="348">
        <f t="shared" si="1"/>
        <v>0</v>
      </c>
      <c r="N15" s="348">
        <f t="shared" si="1"/>
        <v>0</v>
      </c>
      <c r="O15" s="348">
        <f t="shared" si="1"/>
        <v>0</v>
      </c>
      <c r="P15" s="348">
        <f t="shared" si="1"/>
        <v>0</v>
      </c>
    </row>
    <row r="16" spans="1:16" ht="99.95" customHeight="1" thickTop="1" thickBot="1">
      <c r="B16" s="662" t="s">
        <v>4506</v>
      </c>
      <c r="C16" s="663" t="s">
        <v>4507</v>
      </c>
      <c r="D16" s="59" t="s">
        <v>4427</v>
      </c>
      <c r="E16" s="59" t="s">
        <v>1545</v>
      </c>
      <c r="F16" s="46"/>
      <c r="G16" s="46"/>
      <c r="H16" s="46" t="s">
        <v>1525</v>
      </c>
      <c r="I16" s="59" t="s">
        <v>1467</v>
      </c>
      <c r="J16" s="46">
        <v>25</v>
      </c>
      <c r="K16" s="356"/>
      <c r="L16" s="356"/>
      <c r="M16" s="357">
        <f t="shared" si="1"/>
        <v>0</v>
      </c>
      <c r="N16" s="357">
        <f t="shared" si="1"/>
        <v>0</v>
      </c>
      <c r="O16" s="357">
        <f t="shared" si="1"/>
        <v>0</v>
      </c>
      <c r="P16" s="357">
        <f t="shared" si="1"/>
        <v>0</v>
      </c>
    </row>
    <row r="17" spans="1:16" ht="5.0999999999999996" customHeight="1">
      <c r="A17" s="183"/>
      <c r="B17" s="211"/>
      <c r="C17" s="211"/>
      <c r="D17" s="211"/>
      <c r="E17" s="211"/>
      <c r="F17" s="211"/>
      <c r="G17" s="211"/>
      <c r="H17" s="211"/>
      <c r="I17" s="211"/>
      <c r="J17" s="211"/>
      <c r="K17" s="211"/>
      <c r="L17" s="211"/>
      <c r="M17" s="211"/>
      <c r="N17" s="211"/>
      <c r="O17" s="211"/>
      <c r="P17" s="211"/>
    </row>
    <row r="18" spans="1:16" ht="25.5">
      <c r="A18" s="768" t="s">
        <v>3623</v>
      </c>
      <c r="B18" s="768"/>
      <c r="C18" s="768"/>
      <c r="D18" s="211"/>
      <c r="E18" s="211"/>
      <c r="F18" s="211"/>
      <c r="G18" s="211"/>
      <c r="H18" s="211"/>
      <c r="I18" s="211"/>
      <c r="J18" s="211"/>
      <c r="K18" s="211"/>
      <c r="L18" s="211"/>
      <c r="M18" s="211"/>
      <c r="N18" s="211"/>
      <c r="O18" s="211"/>
      <c r="P18" s="211"/>
    </row>
    <row r="19" spans="1:16" ht="99.95" customHeight="1" thickBot="1">
      <c r="B19" s="212" t="s">
        <v>4508</v>
      </c>
      <c r="C19" s="664" t="s">
        <v>4509</v>
      </c>
      <c r="D19" s="54" t="s">
        <v>4436</v>
      </c>
      <c r="E19" s="54" t="s">
        <v>1543</v>
      </c>
      <c r="F19" s="48"/>
      <c r="G19" s="48"/>
      <c r="H19" s="48" t="s">
        <v>1525</v>
      </c>
      <c r="I19" s="54" t="s">
        <v>1467</v>
      </c>
      <c r="J19" s="48">
        <v>25</v>
      </c>
      <c r="K19" s="347"/>
      <c r="L19" s="347"/>
      <c r="M19" s="348">
        <f t="shared" ref="M19:P22" si="2">$L19-($L19*M$2)</f>
        <v>0</v>
      </c>
      <c r="N19" s="348">
        <f t="shared" si="2"/>
        <v>0</v>
      </c>
      <c r="O19" s="348">
        <f t="shared" si="2"/>
        <v>0</v>
      </c>
      <c r="P19" s="348">
        <f t="shared" si="2"/>
        <v>0</v>
      </c>
    </row>
    <row r="20" spans="1:16" ht="99.95" customHeight="1" thickTop="1" thickBot="1">
      <c r="B20" s="213" t="s">
        <v>4510</v>
      </c>
      <c r="C20" s="454" t="s">
        <v>4511</v>
      </c>
      <c r="D20" s="47" t="s">
        <v>4437</v>
      </c>
      <c r="E20" s="197" t="s">
        <v>1543</v>
      </c>
      <c r="F20" s="33"/>
      <c r="G20" s="33"/>
      <c r="H20" s="33" t="s">
        <v>1525</v>
      </c>
      <c r="I20" s="47" t="s">
        <v>1467</v>
      </c>
      <c r="J20" s="295">
        <v>25</v>
      </c>
      <c r="K20" s="349"/>
      <c r="L20" s="349"/>
      <c r="M20" s="350">
        <f t="shared" si="2"/>
        <v>0</v>
      </c>
      <c r="N20" s="350">
        <f t="shared" si="2"/>
        <v>0</v>
      </c>
      <c r="O20" s="350">
        <f t="shared" si="2"/>
        <v>0</v>
      </c>
      <c r="P20" s="350">
        <f t="shared" si="2"/>
        <v>0</v>
      </c>
    </row>
    <row r="21" spans="1:16" ht="99.95" customHeight="1" thickTop="1" thickBot="1">
      <c r="B21" s="212" t="s">
        <v>4512</v>
      </c>
      <c r="C21" s="664" t="s">
        <v>4513</v>
      </c>
      <c r="D21" s="54" t="s">
        <v>4438</v>
      </c>
      <c r="E21" s="54" t="s">
        <v>1543</v>
      </c>
      <c r="F21" s="48"/>
      <c r="G21" s="48"/>
      <c r="H21" s="48" t="s">
        <v>1525</v>
      </c>
      <c r="I21" s="54" t="s">
        <v>1467</v>
      </c>
      <c r="J21" s="48">
        <v>25</v>
      </c>
      <c r="K21" s="347"/>
      <c r="L21" s="347"/>
      <c r="M21" s="348">
        <f t="shared" si="2"/>
        <v>0</v>
      </c>
      <c r="N21" s="348">
        <f t="shared" si="2"/>
        <v>0</v>
      </c>
      <c r="O21" s="348">
        <f t="shared" si="2"/>
        <v>0</v>
      </c>
      <c r="P21" s="348">
        <f t="shared" si="2"/>
        <v>0</v>
      </c>
    </row>
    <row r="22" spans="1:16" ht="99.95" customHeight="1" thickTop="1" thickBot="1">
      <c r="B22" s="662" t="s">
        <v>4514</v>
      </c>
      <c r="C22" s="663" t="s">
        <v>4515</v>
      </c>
      <c r="D22" s="59" t="s">
        <v>4439</v>
      </c>
      <c r="E22" s="59" t="s">
        <v>1543</v>
      </c>
      <c r="F22" s="46"/>
      <c r="G22" s="46"/>
      <c r="H22" s="46" t="s">
        <v>1525</v>
      </c>
      <c r="I22" s="59" t="s">
        <v>1467</v>
      </c>
      <c r="J22" s="46">
        <v>25</v>
      </c>
      <c r="K22" s="356"/>
      <c r="L22" s="356"/>
      <c r="M22" s="357">
        <f t="shared" si="2"/>
        <v>0</v>
      </c>
      <c r="N22" s="357">
        <f t="shared" si="2"/>
        <v>0</v>
      </c>
      <c r="O22" s="357">
        <f t="shared" si="2"/>
        <v>0</v>
      </c>
      <c r="P22" s="357">
        <f t="shared" si="2"/>
        <v>0</v>
      </c>
    </row>
  </sheetData>
  <mergeCells count="5">
    <mergeCell ref="A1:A2"/>
    <mergeCell ref="B1:D2"/>
    <mergeCell ref="A6:C6"/>
    <mergeCell ref="A12:C12"/>
    <mergeCell ref="A18:C18"/>
  </mergeCells>
  <conditionalFormatting sqref="J4">
    <cfRule type="containsText" dxfId="73" priority="1" operator="containsText" text="Yes">
      <formula>NOT(ISERROR(SEARCH("Yes",J4)))</formula>
    </cfRule>
  </conditionalFormatting>
  <hyperlinks>
    <hyperlink ref="E1" location="'FC Seat Cover - &quot;H&quot; Stripe'!A6" display="'FC Seat Cover - &quot;H&quot; Stripe'!A6"/>
    <hyperlink ref="F1" location="'FC Seat Cover - &quot;H&quot; Stripe'!A12" display="'FC Seat Cover - &quot;H&quot; Stripe'!A12"/>
    <hyperlink ref="G1" location="'FC Seat Cover - &quot;H&quot; Stripe'!A18" display="'FC Seat Cover - &quot;H&quot; Stripe'!A18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1:P10"/>
  <sheetViews>
    <sheetView zoomScaleNormal="100" workbookViewId="0">
      <pane ySplit="4" topLeftCell="A5" activePane="bottomLeft" state="frozen"/>
      <selection pane="bottomLeft" activeCell="B1" sqref="B1:D2"/>
    </sheetView>
  </sheetViews>
  <sheetFormatPr defaultRowHeight="15"/>
  <cols>
    <col min="1" max="1" width="20.7109375" customWidth="1"/>
    <col min="2" max="2" width="16" customWidth="1"/>
    <col min="3" max="3" width="16.85546875" customWidth="1"/>
    <col min="4" max="4" width="18.140625" customWidth="1"/>
    <col min="5" max="5" width="31" customWidth="1"/>
    <col min="6" max="6" width="16.7109375" customWidth="1"/>
    <col min="7" max="7" width="13.42578125" customWidth="1"/>
    <col min="8" max="8" width="9.7109375" customWidth="1"/>
    <col min="9" max="9" width="23" customWidth="1"/>
    <col min="10" max="10" width="15.28515625" customWidth="1"/>
    <col min="11" max="11" width="7" customWidth="1"/>
    <col min="12" max="12" width="8" customWidth="1"/>
    <col min="13" max="16" width="9.7109375" bestFit="1" customWidth="1"/>
  </cols>
  <sheetData>
    <row r="1" spans="1:16" ht="33.75" customHeight="1">
      <c r="A1" s="766"/>
      <c r="B1" s="767" t="s">
        <v>4524</v>
      </c>
      <c r="C1" s="767"/>
      <c r="D1" s="767"/>
      <c r="E1" s="21"/>
      <c r="F1" s="21"/>
      <c r="G1" s="21"/>
      <c r="H1" s="21"/>
      <c r="I1" s="660"/>
      <c r="J1" s="660"/>
      <c r="K1" s="660"/>
      <c r="L1" s="660"/>
      <c r="M1" s="660"/>
      <c r="N1" s="660"/>
      <c r="O1" s="661"/>
      <c r="P1" s="661"/>
    </row>
    <row r="2" spans="1:16" ht="40.5" customHeight="1">
      <c r="A2" s="766"/>
      <c r="B2" s="767"/>
      <c r="C2" s="767"/>
      <c r="D2" s="767"/>
      <c r="E2" s="661"/>
      <c r="F2" s="661"/>
      <c r="G2" s="660"/>
      <c r="H2" s="660"/>
      <c r="I2" s="660"/>
      <c r="J2" s="660"/>
      <c r="K2" s="265"/>
      <c r="L2" s="661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ht="5.0999999999999996" customHeight="1">
      <c r="A3" s="661"/>
      <c r="B3" s="660"/>
      <c r="C3" s="660"/>
      <c r="D3" s="660"/>
      <c r="E3" s="660"/>
      <c r="F3" s="660"/>
      <c r="G3" s="660"/>
      <c r="H3" s="660"/>
      <c r="I3" s="660"/>
      <c r="J3" s="660"/>
      <c r="K3" s="660"/>
      <c r="L3" s="660"/>
      <c r="M3" s="660"/>
      <c r="N3" s="660"/>
      <c r="O3" s="660"/>
      <c r="P3" s="661"/>
    </row>
    <row r="4" spans="1:16">
      <c r="A4" s="30" t="s">
        <v>36</v>
      </c>
      <c r="B4" s="30" t="s">
        <v>3</v>
      </c>
      <c r="C4" s="30" t="s">
        <v>2</v>
      </c>
      <c r="D4" s="30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</row>
    <row r="5" spans="1:16" ht="5.0999999999999996" customHeight="1">
      <c r="A5" s="269"/>
      <c r="B5" s="660"/>
      <c r="C5" s="660"/>
      <c r="D5" s="660"/>
      <c r="E5" s="660"/>
      <c r="F5" s="660"/>
      <c r="G5" s="660"/>
      <c r="H5" s="660"/>
      <c r="I5" s="660"/>
      <c r="J5" s="660"/>
      <c r="K5" s="660"/>
      <c r="L5" s="660"/>
      <c r="M5" s="660"/>
      <c r="N5" s="660"/>
      <c r="O5" s="660"/>
      <c r="P5" s="660"/>
    </row>
    <row r="6" spans="1:16" ht="25.5">
      <c r="A6" s="768" t="s">
        <v>3855</v>
      </c>
      <c r="B6" s="768"/>
      <c r="C6" s="768"/>
      <c r="D6" s="211"/>
      <c r="E6" s="211"/>
      <c r="F6" s="211"/>
      <c r="G6" s="211"/>
      <c r="H6" s="211"/>
      <c r="I6" s="211"/>
      <c r="J6" s="211"/>
      <c r="K6" s="211"/>
      <c r="L6" s="211"/>
      <c r="M6" s="211"/>
      <c r="N6" s="211"/>
      <c r="O6" s="211"/>
      <c r="P6" s="211"/>
    </row>
    <row r="7" spans="1:16" ht="99.95" customHeight="1" thickBot="1">
      <c r="B7" s="212" t="s">
        <v>4516</v>
      </c>
      <c r="C7" s="664" t="s">
        <v>4517</v>
      </c>
      <c r="D7" s="54" t="s">
        <v>4525</v>
      </c>
      <c r="E7" s="54" t="s">
        <v>4529</v>
      </c>
      <c r="F7" s="48"/>
      <c r="G7" s="48"/>
      <c r="H7" s="48" t="s">
        <v>12</v>
      </c>
      <c r="I7" s="54" t="s">
        <v>1467</v>
      </c>
      <c r="J7" s="48">
        <v>10</v>
      </c>
      <c r="K7" s="347"/>
      <c r="L7" s="347"/>
      <c r="M7" s="348">
        <f t="shared" ref="M7:P10" si="0">$L7-($L7*M$2)</f>
        <v>0</v>
      </c>
      <c r="N7" s="348">
        <f t="shared" si="0"/>
        <v>0</v>
      </c>
      <c r="O7" s="348">
        <f t="shared" si="0"/>
        <v>0</v>
      </c>
      <c r="P7" s="348">
        <f t="shared" si="0"/>
        <v>0</v>
      </c>
    </row>
    <row r="8" spans="1:16" ht="99.95" customHeight="1" thickTop="1" thickBot="1">
      <c r="B8" s="213" t="s">
        <v>4520</v>
      </c>
      <c r="C8" s="454" t="s">
        <v>4521</v>
      </c>
      <c r="D8" s="47" t="s">
        <v>4526</v>
      </c>
      <c r="E8" s="197" t="s">
        <v>4529</v>
      </c>
      <c r="F8" s="33"/>
      <c r="G8" s="33"/>
      <c r="H8" s="33" t="s">
        <v>12</v>
      </c>
      <c r="I8" s="47" t="s">
        <v>1467</v>
      </c>
      <c r="J8" s="295">
        <v>10</v>
      </c>
      <c r="K8" s="349"/>
      <c r="L8" s="349"/>
      <c r="M8" s="350">
        <f t="shared" si="0"/>
        <v>0</v>
      </c>
      <c r="N8" s="350">
        <f t="shared" si="0"/>
        <v>0</v>
      </c>
      <c r="O8" s="350">
        <f t="shared" si="0"/>
        <v>0</v>
      </c>
      <c r="P8" s="350">
        <f t="shared" si="0"/>
        <v>0</v>
      </c>
    </row>
    <row r="9" spans="1:16" ht="99.95" customHeight="1" thickTop="1" thickBot="1">
      <c r="B9" s="212" t="s">
        <v>4518</v>
      </c>
      <c r="C9" s="664" t="s">
        <v>4519</v>
      </c>
      <c r="D9" s="54" t="s">
        <v>4527</v>
      </c>
      <c r="E9" s="54" t="s">
        <v>4529</v>
      </c>
      <c r="F9" s="48"/>
      <c r="G9" s="48"/>
      <c r="H9" s="48" t="s">
        <v>12</v>
      </c>
      <c r="I9" s="54" t="s">
        <v>1467</v>
      </c>
      <c r="J9" s="48">
        <v>10</v>
      </c>
      <c r="K9" s="347"/>
      <c r="L9" s="347"/>
      <c r="M9" s="348">
        <f t="shared" si="0"/>
        <v>0</v>
      </c>
      <c r="N9" s="348">
        <f t="shared" si="0"/>
        <v>0</v>
      </c>
      <c r="O9" s="348">
        <f t="shared" si="0"/>
        <v>0</v>
      </c>
      <c r="P9" s="348">
        <f t="shared" si="0"/>
        <v>0</v>
      </c>
    </row>
    <row r="10" spans="1:16" ht="99.95" customHeight="1" thickTop="1" thickBot="1">
      <c r="B10" s="662" t="s">
        <v>4522</v>
      </c>
      <c r="C10" s="663" t="s">
        <v>4523</v>
      </c>
      <c r="D10" s="59" t="s">
        <v>4528</v>
      </c>
      <c r="E10" s="59" t="s">
        <v>4529</v>
      </c>
      <c r="F10" s="46"/>
      <c r="G10" s="46"/>
      <c r="H10" s="46" t="s">
        <v>12</v>
      </c>
      <c r="I10" s="59" t="s">
        <v>1467</v>
      </c>
      <c r="J10" s="46">
        <v>10</v>
      </c>
      <c r="K10" s="356"/>
      <c r="L10" s="356"/>
      <c r="M10" s="357">
        <f t="shared" si="0"/>
        <v>0</v>
      </c>
      <c r="N10" s="357">
        <f t="shared" si="0"/>
        <v>0</v>
      </c>
      <c r="O10" s="357">
        <f t="shared" si="0"/>
        <v>0</v>
      </c>
      <c r="P10" s="357">
        <f t="shared" si="0"/>
        <v>0</v>
      </c>
    </row>
  </sheetData>
  <mergeCells count="3">
    <mergeCell ref="A1:A2"/>
    <mergeCell ref="B1:D2"/>
    <mergeCell ref="A6:C6"/>
  </mergeCells>
  <conditionalFormatting sqref="J4">
    <cfRule type="containsText" dxfId="72" priority="1" operator="containsText" text="Yes">
      <formula>NOT(ISERROR(SEARCH("Yes",J4)))</formula>
    </cfRule>
  </conditionalFormatting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P22"/>
  <sheetViews>
    <sheetView zoomScaleNormal="100" workbookViewId="0">
      <pane ySplit="4" topLeftCell="A17" activePane="bottomLeft" state="frozen"/>
      <selection pane="bottomLeft" activeCell="M1" sqref="M1"/>
    </sheetView>
  </sheetViews>
  <sheetFormatPr defaultRowHeight="15"/>
  <cols>
    <col min="1" max="1" width="20.7109375" customWidth="1"/>
    <col min="2" max="2" width="16" bestFit="1" customWidth="1"/>
    <col min="3" max="3" width="16.85546875" bestFit="1" customWidth="1"/>
    <col min="4" max="4" width="18.140625" customWidth="1"/>
    <col min="5" max="5" width="31" customWidth="1"/>
    <col min="6" max="6" width="16.7109375" bestFit="1" customWidth="1"/>
    <col min="7" max="7" width="13.42578125" bestFit="1" customWidth="1"/>
    <col min="8" max="8" width="6.5703125" customWidth="1"/>
    <col min="9" max="9" width="23" customWidth="1"/>
    <col min="10" max="10" width="15.28515625" customWidth="1"/>
    <col min="11" max="11" width="7" bestFit="1" customWidth="1"/>
    <col min="12" max="12" width="8" bestFit="1" customWidth="1"/>
    <col min="13" max="16" width="9.7109375" bestFit="1" customWidth="1"/>
  </cols>
  <sheetData>
    <row r="1" spans="1:16" ht="45">
      <c r="A1" s="766"/>
      <c r="B1" s="767" t="s">
        <v>4441</v>
      </c>
      <c r="C1" s="767"/>
      <c r="D1" s="767"/>
      <c r="E1" s="21" t="s">
        <v>4413</v>
      </c>
      <c r="F1" s="21" t="s">
        <v>4414</v>
      </c>
      <c r="G1" s="21" t="s">
        <v>4415</v>
      </c>
      <c r="H1" s="21"/>
      <c r="I1" s="660"/>
      <c r="J1" s="660"/>
      <c r="K1" s="660"/>
      <c r="L1" s="660"/>
      <c r="M1" s="660"/>
      <c r="N1" s="660"/>
      <c r="O1" s="661"/>
      <c r="P1" s="661"/>
    </row>
    <row r="2" spans="1:16" ht="34.5" customHeight="1">
      <c r="A2" s="766"/>
      <c r="B2" s="767"/>
      <c r="C2" s="767"/>
      <c r="D2" s="767"/>
      <c r="E2" s="661"/>
      <c r="F2" s="661"/>
      <c r="G2" s="660"/>
      <c r="H2" s="660"/>
      <c r="I2" s="660"/>
      <c r="J2" s="660"/>
      <c r="K2" s="265"/>
      <c r="L2" s="661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ht="5.0999999999999996" customHeight="1">
      <c r="A3" s="661"/>
      <c r="B3" s="660"/>
      <c r="C3" s="660"/>
      <c r="D3" s="660"/>
      <c r="E3" s="660"/>
      <c r="F3" s="660"/>
      <c r="G3" s="660"/>
      <c r="H3" s="660"/>
      <c r="I3" s="660"/>
      <c r="J3" s="660"/>
      <c r="K3" s="660"/>
      <c r="L3" s="660"/>
      <c r="M3" s="660"/>
      <c r="N3" s="660"/>
      <c r="O3" s="660"/>
      <c r="P3" s="661"/>
    </row>
    <row r="4" spans="1:16">
      <c r="A4" s="30" t="s">
        <v>36</v>
      </c>
      <c r="B4" s="30" t="s">
        <v>3</v>
      </c>
      <c r="C4" s="30" t="s">
        <v>2</v>
      </c>
      <c r="D4" s="30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</row>
    <row r="5" spans="1:16" ht="5.0999999999999996" customHeight="1">
      <c r="A5" s="269"/>
      <c r="B5" s="660"/>
      <c r="C5" s="660"/>
      <c r="D5" s="660"/>
      <c r="E5" s="660"/>
      <c r="F5" s="660"/>
      <c r="G5" s="660"/>
      <c r="H5" s="660"/>
      <c r="I5" s="660"/>
      <c r="J5" s="660"/>
      <c r="K5" s="660"/>
      <c r="L5" s="660"/>
      <c r="M5" s="660"/>
      <c r="N5" s="660"/>
      <c r="O5" s="660"/>
      <c r="P5" s="660"/>
    </row>
    <row r="6" spans="1:16" ht="25.5">
      <c r="A6" s="768" t="s">
        <v>3855</v>
      </c>
      <c r="B6" s="768"/>
      <c r="C6" s="768"/>
      <c r="D6" s="211"/>
      <c r="E6" s="211"/>
      <c r="F6" s="211"/>
      <c r="G6" s="211"/>
      <c r="H6" s="211"/>
      <c r="I6" s="211"/>
      <c r="J6" s="211"/>
      <c r="K6" s="211"/>
      <c r="L6" s="211"/>
      <c r="M6" s="211"/>
      <c r="N6" s="211"/>
      <c r="O6" s="211"/>
      <c r="P6" s="211"/>
    </row>
    <row r="7" spans="1:16" ht="99.95" customHeight="1" thickBot="1">
      <c r="B7" s="212" t="s">
        <v>4442</v>
      </c>
      <c r="C7" s="664" t="s">
        <v>4443</v>
      </c>
      <c r="D7" s="54" t="s">
        <v>1506</v>
      </c>
      <c r="E7" s="54" t="s">
        <v>1544</v>
      </c>
      <c r="F7" s="48"/>
      <c r="G7" s="48"/>
      <c r="H7" s="48" t="s">
        <v>12</v>
      </c>
      <c r="I7" s="54" t="s">
        <v>1467</v>
      </c>
      <c r="J7" s="48">
        <v>10</v>
      </c>
      <c r="K7" s="347"/>
      <c r="L7" s="347"/>
      <c r="M7" s="348">
        <f t="shared" ref="M7:P10" si="0">$L7-($L7*M$2)</f>
        <v>0</v>
      </c>
      <c r="N7" s="348">
        <f t="shared" si="0"/>
        <v>0</v>
      </c>
      <c r="O7" s="348">
        <f t="shared" si="0"/>
        <v>0</v>
      </c>
      <c r="P7" s="348">
        <f t="shared" si="0"/>
        <v>0</v>
      </c>
    </row>
    <row r="8" spans="1:16" ht="99.95" customHeight="1" thickTop="1" thickBot="1">
      <c r="B8" s="213" t="s">
        <v>4446</v>
      </c>
      <c r="C8" s="454" t="s">
        <v>4447</v>
      </c>
      <c r="D8" s="47" t="s">
        <v>4410</v>
      </c>
      <c r="E8" s="197" t="s">
        <v>1544</v>
      </c>
      <c r="F8" s="33"/>
      <c r="G8" s="33"/>
      <c r="H8" s="33" t="s">
        <v>12</v>
      </c>
      <c r="I8" s="47" t="s">
        <v>1467</v>
      </c>
      <c r="J8" s="295">
        <v>10</v>
      </c>
      <c r="K8" s="349"/>
      <c r="L8" s="349"/>
      <c r="M8" s="350">
        <f t="shared" si="0"/>
        <v>0</v>
      </c>
      <c r="N8" s="350">
        <f t="shared" si="0"/>
        <v>0</v>
      </c>
      <c r="O8" s="350">
        <f t="shared" si="0"/>
        <v>0</v>
      </c>
      <c r="P8" s="350">
        <f t="shared" si="0"/>
        <v>0</v>
      </c>
    </row>
    <row r="9" spans="1:16" ht="99.95" customHeight="1" thickTop="1" thickBot="1">
      <c r="B9" s="212" t="s">
        <v>4444</v>
      </c>
      <c r="C9" s="664" t="s">
        <v>4445</v>
      </c>
      <c r="D9" s="54" t="s">
        <v>4411</v>
      </c>
      <c r="E9" s="54" t="s">
        <v>1544</v>
      </c>
      <c r="F9" s="48"/>
      <c r="G9" s="48"/>
      <c r="H9" s="48" t="s">
        <v>12</v>
      </c>
      <c r="I9" s="54" t="s">
        <v>1467</v>
      </c>
      <c r="J9" s="48">
        <v>10</v>
      </c>
      <c r="K9" s="347"/>
      <c r="L9" s="347"/>
      <c r="M9" s="348">
        <f t="shared" si="0"/>
        <v>0</v>
      </c>
      <c r="N9" s="348">
        <f t="shared" si="0"/>
        <v>0</v>
      </c>
      <c r="O9" s="348">
        <f t="shared" si="0"/>
        <v>0</v>
      </c>
      <c r="P9" s="348">
        <f t="shared" si="0"/>
        <v>0</v>
      </c>
    </row>
    <row r="10" spans="1:16" ht="99.95" customHeight="1" thickTop="1" thickBot="1">
      <c r="B10" s="662" t="s">
        <v>4448</v>
      </c>
      <c r="C10" s="663" t="s">
        <v>4449</v>
      </c>
      <c r="D10" s="59" t="s">
        <v>4412</v>
      </c>
      <c r="E10" s="59" t="s">
        <v>1544</v>
      </c>
      <c r="F10" s="46"/>
      <c r="G10" s="46"/>
      <c r="H10" s="46" t="s">
        <v>12</v>
      </c>
      <c r="I10" s="59" t="s">
        <v>1467</v>
      </c>
      <c r="J10" s="46">
        <v>10</v>
      </c>
      <c r="K10" s="356"/>
      <c r="L10" s="356"/>
      <c r="M10" s="357">
        <f t="shared" si="0"/>
        <v>0</v>
      </c>
      <c r="N10" s="357">
        <f t="shared" si="0"/>
        <v>0</v>
      </c>
      <c r="O10" s="357">
        <f t="shared" si="0"/>
        <v>0</v>
      </c>
      <c r="P10" s="357">
        <f t="shared" si="0"/>
        <v>0</v>
      </c>
    </row>
    <row r="11" spans="1:16" ht="5.0999999999999996" customHeight="1">
      <c r="A11" s="262"/>
      <c r="B11" s="211"/>
      <c r="C11" s="211"/>
      <c r="D11" s="211"/>
      <c r="E11" s="211"/>
      <c r="F11" s="211"/>
      <c r="G11" s="211"/>
      <c r="H11" s="211"/>
      <c r="I11" s="211"/>
      <c r="J11" s="211"/>
      <c r="K11" s="211"/>
      <c r="L11" s="211"/>
      <c r="M11" s="211"/>
      <c r="N11" s="211"/>
      <c r="O11" s="211"/>
      <c r="P11" s="211"/>
    </row>
    <row r="12" spans="1:16" ht="25.5">
      <c r="A12" s="768" t="s">
        <v>3856</v>
      </c>
      <c r="B12" s="768"/>
      <c r="C12" s="768"/>
      <c r="D12" s="211"/>
      <c r="E12" s="211"/>
      <c r="F12" s="211"/>
      <c r="G12" s="211"/>
      <c r="H12" s="211"/>
      <c r="I12" s="211"/>
      <c r="J12" s="211"/>
      <c r="K12" s="211"/>
      <c r="L12" s="211"/>
      <c r="M12" s="211"/>
      <c r="N12" s="211"/>
      <c r="O12" s="211"/>
      <c r="P12" s="211"/>
    </row>
    <row r="13" spans="1:16" ht="99.95" customHeight="1" thickBot="1">
      <c r="B13" s="212" t="s">
        <v>4450</v>
      </c>
      <c r="C13" s="664" t="s">
        <v>4451</v>
      </c>
      <c r="D13" s="54" t="s">
        <v>4424</v>
      </c>
      <c r="E13" s="54" t="s">
        <v>1545</v>
      </c>
      <c r="F13" s="48"/>
      <c r="G13" s="48"/>
      <c r="H13" s="48" t="s">
        <v>1525</v>
      </c>
      <c r="I13" s="54" t="s">
        <v>1467</v>
      </c>
      <c r="J13" s="48">
        <v>25</v>
      </c>
      <c r="K13" s="347"/>
      <c r="L13" s="347"/>
      <c r="M13" s="348">
        <f t="shared" ref="M13:P16" si="1">$L13-($L13*M$2)</f>
        <v>0</v>
      </c>
      <c r="N13" s="348">
        <f t="shared" si="1"/>
        <v>0</v>
      </c>
      <c r="O13" s="348">
        <f t="shared" si="1"/>
        <v>0</v>
      </c>
      <c r="P13" s="348">
        <f t="shared" si="1"/>
        <v>0</v>
      </c>
    </row>
    <row r="14" spans="1:16" ht="99.95" customHeight="1" thickTop="1" thickBot="1">
      <c r="B14" s="213" t="s">
        <v>4452</v>
      </c>
      <c r="C14" s="454" t="s">
        <v>4453</v>
      </c>
      <c r="D14" s="47" t="s">
        <v>4425</v>
      </c>
      <c r="E14" s="197" t="s">
        <v>1545</v>
      </c>
      <c r="F14" s="33"/>
      <c r="G14" s="33"/>
      <c r="H14" s="33" t="s">
        <v>1525</v>
      </c>
      <c r="I14" s="47" t="s">
        <v>1467</v>
      </c>
      <c r="J14" s="295">
        <v>25</v>
      </c>
      <c r="K14" s="349"/>
      <c r="L14" s="349"/>
      <c r="M14" s="350">
        <f t="shared" si="1"/>
        <v>0</v>
      </c>
      <c r="N14" s="350">
        <f t="shared" si="1"/>
        <v>0</v>
      </c>
      <c r="O14" s="350">
        <f t="shared" si="1"/>
        <v>0</v>
      </c>
      <c r="P14" s="350">
        <f t="shared" si="1"/>
        <v>0</v>
      </c>
    </row>
    <row r="15" spans="1:16" ht="99.95" customHeight="1" thickTop="1" thickBot="1">
      <c r="B15" s="212" t="s">
        <v>4454</v>
      </c>
      <c r="C15" s="664" t="s">
        <v>4455</v>
      </c>
      <c r="D15" s="54" t="s">
        <v>4426</v>
      </c>
      <c r="E15" s="54" t="s">
        <v>1545</v>
      </c>
      <c r="F15" s="48"/>
      <c r="G15" s="48"/>
      <c r="H15" s="48" t="s">
        <v>1525</v>
      </c>
      <c r="I15" s="54" t="s">
        <v>1467</v>
      </c>
      <c r="J15" s="48">
        <v>25</v>
      </c>
      <c r="K15" s="347"/>
      <c r="L15" s="347"/>
      <c r="M15" s="348">
        <f t="shared" si="1"/>
        <v>0</v>
      </c>
      <c r="N15" s="348">
        <f t="shared" si="1"/>
        <v>0</v>
      </c>
      <c r="O15" s="348">
        <f t="shared" si="1"/>
        <v>0</v>
      </c>
      <c r="P15" s="348">
        <f t="shared" si="1"/>
        <v>0</v>
      </c>
    </row>
    <row r="16" spans="1:16" ht="99.95" customHeight="1" thickTop="1" thickBot="1">
      <c r="B16" s="662" t="s">
        <v>4456</v>
      </c>
      <c r="C16" s="663" t="s">
        <v>4457</v>
      </c>
      <c r="D16" s="59" t="s">
        <v>4427</v>
      </c>
      <c r="E16" s="59" t="s">
        <v>1545</v>
      </c>
      <c r="F16" s="46"/>
      <c r="G16" s="46"/>
      <c r="H16" s="46" t="s">
        <v>1525</v>
      </c>
      <c r="I16" s="59" t="s">
        <v>1467</v>
      </c>
      <c r="J16" s="46">
        <v>25</v>
      </c>
      <c r="K16" s="356"/>
      <c r="L16" s="356"/>
      <c r="M16" s="357">
        <f t="shared" si="1"/>
        <v>0</v>
      </c>
      <c r="N16" s="357">
        <f t="shared" si="1"/>
        <v>0</v>
      </c>
      <c r="O16" s="357">
        <f t="shared" si="1"/>
        <v>0</v>
      </c>
      <c r="P16" s="357">
        <f t="shared" si="1"/>
        <v>0</v>
      </c>
    </row>
    <row r="17" spans="1:16" ht="5.0999999999999996" customHeight="1">
      <c r="A17" s="183"/>
      <c r="B17" s="211"/>
      <c r="C17" s="211"/>
      <c r="D17" s="211"/>
      <c r="E17" s="211"/>
      <c r="F17" s="211"/>
      <c r="G17" s="211"/>
      <c r="H17" s="211"/>
      <c r="I17" s="211"/>
      <c r="J17" s="211"/>
      <c r="K17" s="211"/>
      <c r="L17" s="211"/>
      <c r="M17" s="211"/>
      <c r="N17" s="211"/>
      <c r="O17" s="211"/>
      <c r="P17" s="211"/>
    </row>
    <row r="18" spans="1:16" ht="25.5">
      <c r="A18" s="768" t="s">
        <v>3623</v>
      </c>
      <c r="B18" s="768"/>
      <c r="C18" s="768"/>
      <c r="D18" s="211"/>
      <c r="E18" s="211"/>
      <c r="F18" s="211"/>
      <c r="G18" s="211"/>
      <c r="H18" s="211"/>
      <c r="I18" s="211"/>
      <c r="J18" s="211"/>
      <c r="K18" s="211"/>
      <c r="L18" s="211"/>
      <c r="M18" s="211"/>
      <c r="N18" s="211"/>
      <c r="O18" s="211"/>
      <c r="P18" s="211"/>
    </row>
    <row r="19" spans="1:16" ht="99.95" customHeight="1" thickBot="1">
      <c r="B19" s="212" t="s">
        <v>4458</v>
      </c>
      <c r="C19" s="664" t="s">
        <v>4459</v>
      </c>
      <c r="D19" s="54" t="s">
        <v>4436</v>
      </c>
      <c r="E19" s="54" t="s">
        <v>1543</v>
      </c>
      <c r="F19" s="48"/>
      <c r="G19" s="48"/>
      <c r="H19" s="48" t="s">
        <v>1525</v>
      </c>
      <c r="I19" s="54" t="s">
        <v>1467</v>
      </c>
      <c r="J19" s="48">
        <v>25</v>
      </c>
      <c r="K19" s="347"/>
      <c r="L19" s="347"/>
      <c r="M19" s="348">
        <f t="shared" ref="M19:P22" si="2">$L19-($L19*M$2)</f>
        <v>0</v>
      </c>
      <c r="N19" s="348">
        <f t="shared" si="2"/>
        <v>0</v>
      </c>
      <c r="O19" s="348">
        <f t="shared" si="2"/>
        <v>0</v>
      </c>
      <c r="P19" s="348">
        <f t="shared" si="2"/>
        <v>0</v>
      </c>
    </row>
    <row r="20" spans="1:16" ht="99.95" customHeight="1" thickTop="1" thickBot="1">
      <c r="B20" s="213" t="s">
        <v>4460</v>
      </c>
      <c r="C20" s="454" t="s">
        <v>4461</v>
      </c>
      <c r="D20" s="47" t="s">
        <v>4437</v>
      </c>
      <c r="E20" s="197" t="s">
        <v>1543</v>
      </c>
      <c r="F20" s="33"/>
      <c r="G20" s="33"/>
      <c r="H20" s="33" t="s">
        <v>1525</v>
      </c>
      <c r="I20" s="47" t="s">
        <v>1467</v>
      </c>
      <c r="J20" s="295">
        <v>25</v>
      </c>
      <c r="K20" s="349"/>
      <c r="L20" s="349"/>
      <c r="M20" s="350">
        <f t="shared" si="2"/>
        <v>0</v>
      </c>
      <c r="N20" s="350">
        <f t="shared" si="2"/>
        <v>0</v>
      </c>
      <c r="O20" s="350">
        <f t="shared" si="2"/>
        <v>0</v>
      </c>
      <c r="P20" s="350">
        <f t="shared" si="2"/>
        <v>0</v>
      </c>
    </row>
    <row r="21" spans="1:16" ht="99.95" customHeight="1" thickTop="1" thickBot="1">
      <c r="B21" s="212" t="s">
        <v>4462</v>
      </c>
      <c r="C21" s="664" t="s">
        <v>4463</v>
      </c>
      <c r="D21" s="54" t="s">
        <v>4438</v>
      </c>
      <c r="E21" s="54" t="s">
        <v>1543</v>
      </c>
      <c r="F21" s="48"/>
      <c r="G21" s="48"/>
      <c r="H21" s="48" t="s">
        <v>1525</v>
      </c>
      <c r="I21" s="54" t="s">
        <v>1467</v>
      </c>
      <c r="J21" s="48">
        <v>25</v>
      </c>
      <c r="K21" s="347"/>
      <c r="L21" s="347"/>
      <c r="M21" s="348">
        <f t="shared" si="2"/>
        <v>0</v>
      </c>
      <c r="N21" s="348">
        <f t="shared" si="2"/>
        <v>0</v>
      </c>
      <c r="O21" s="348">
        <f t="shared" si="2"/>
        <v>0</v>
      </c>
      <c r="P21" s="348">
        <f t="shared" si="2"/>
        <v>0</v>
      </c>
    </row>
    <row r="22" spans="1:16" ht="99.95" customHeight="1" thickTop="1" thickBot="1">
      <c r="B22" s="662" t="s">
        <v>4464</v>
      </c>
      <c r="C22" s="663" t="s">
        <v>4465</v>
      </c>
      <c r="D22" s="59" t="s">
        <v>4439</v>
      </c>
      <c r="E22" s="59" t="s">
        <v>1543</v>
      </c>
      <c r="F22" s="46"/>
      <c r="G22" s="46"/>
      <c r="H22" s="46" t="s">
        <v>1525</v>
      </c>
      <c r="I22" s="59" t="s">
        <v>1467</v>
      </c>
      <c r="J22" s="46">
        <v>25</v>
      </c>
      <c r="K22" s="356"/>
      <c r="L22" s="356"/>
      <c r="M22" s="357">
        <f t="shared" si="2"/>
        <v>0</v>
      </c>
      <c r="N22" s="357">
        <f t="shared" si="2"/>
        <v>0</v>
      </c>
      <c r="O22" s="357">
        <f t="shared" si="2"/>
        <v>0</v>
      </c>
      <c r="P22" s="357">
        <f t="shared" si="2"/>
        <v>0</v>
      </c>
    </row>
  </sheetData>
  <mergeCells count="5">
    <mergeCell ref="A1:A2"/>
    <mergeCell ref="B1:D2"/>
    <mergeCell ref="A6:C6"/>
    <mergeCell ref="A12:C12"/>
    <mergeCell ref="A18:C18"/>
  </mergeCells>
  <conditionalFormatting sqref="J4">
    <cfRule type="containsText" dxfId="71" priority="1" operator="containsText" text="Yes">
      <formula>NOT(ISERROR(SEARCH("Yes",J4)))</formula>
    </cfRule>
  </conditionalFormatting>
  <hyperlinks>
    <hyperlink ref="E1" location="'FC Seat Cover - Wide Stripe'!A6" display="'FC Seat Cover - Wide Stripe'!A6"/>
    <hyperlink ref="F1" location="'FC Seat Cover - Wide Stripe'!A12" display="'FC Seat Cover - Wide Stripe'!A12"/>
    <hyperlink ref="G1" location="'FC Seat Cover - Wide Stripe'!A18" display="'FC Seat Cover - Wide Stripe'!A18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sheetPr codeName="Sheet22"/>
  <dimension ref="A1:P47"/>
  <sheetViews>
    <sheetView zoomScaleNormal="100" workbookViewId="0">
      <pane ySplit="5" topLeftCell="A42" activePane="bottomLeft" state="frozen"/>
      <selection pane="bottomLeft" activeCell="B46" sqref="B46"/>
    </sheetView>
  </sheetViews>
  <sheetFormatPr defaultRowHeight="15"/>
  <cols>
    <col min="1" max="1" width="21.42578125" style="301" customWidth="1"/>
    <col min="2" max="2" width="15.5703125" style="80" bestFit="1" customWidth="1"/>
    <col min="3" max="3" width="17.7109375" style="80" customWidth="1"/>
    <col min="4" max="4" width="23.42578125" style="80" bestFit="1" customWidth="1"/>
    <col min="5" max="5" width="27.42578125" style="80" bestFit="1" customWidth="1"/>
    <col min="6" max="6" width="16.7109375" style="80" bestFit="1" customWidth="1"/>
    <col min="7" max="7" width="15.5703125" style="80" bestFit="1" customWidth="1"/>
    <col min="8" max="8" width="15.85546875" style="80" customWidth="1"/>
    <col min="9" max="9" width="18.140625" style="80" bestFit="1" customWidth="1"/>
    <col min="10" max="10" width="18.42578125" style="358" bestFit="1" customWidth="1"/>
    <col min="11" max="11" width="7.140625" style="80" bestFit="1" customWidth="1"/>
    <col min="12" max="16" width="9.7109375" style="80" bestFit="1" customWidth="1"/>
    <col min="17" max="16384" width="9.140625" style="80"/>
  </cols>
  <sheetData>
    <row r="1" spans="1:16" ht="23.25" customHeight="1">
      <c r="A1" s="766"/>
      <c r="B1" s="767" t="s">
        <v>4324</v>
      </c>
      <c r="C1" s="767"/>
      <c r="D1" s="767"/>
      <c r="E1" s="172" t="s">
        <v>1578</v>
      </c>
      <c r="F1" s="771" t="s">
        <v>1924</v>
      </c>
      <c r="G1" s="771"/>
      <c r="I1" s="238" t="s">
        <v>3620</v>
      </c>
      <c r="J1" s="654" t="s">
        <v>4087</v>
      </c>
    </row>
    <row r="2" spans="1:16" s="268" customFormat="1" ht="39.75" customHeight="1">
      <c r="A2" s="766"/>
      <c r="B2" s="767"/>
      <c r="C2" s="767"/>
      <c r="D2" s="767"/>
      <c r="E2" s="21" t="s">
        <v>3632</v>
      </c>
      <c r="F2" s="21" t="s">
        <v>3632</v>
      </c>
      <c r="G2" s="21" t="s">
        <v>3630</v>
      </c>
      <c r="I2" s="14" t="s">
        <v>3620</v>
      </c>
      <c r="J2" s="14" t="s">
        <v>4087</v>
      </c>
      <c r="K2" s="80"/>
      <c r="L2" s="80"/>
      <c r="M2" s="80"/>
    </row>
    <row r="3" spans="1:16" s="268" customFormat="1" ht="36" customHeight="1">
      <c r="A3" s="766"/>
      <c r="B3" s="767"/>
      <c r="C3" s="767"/>
      <c r="D3" s="767"/>
      <c r="E3" s="21" t="s">
        <v>3956</v>
      </c>
      <c r="F3" s="21" t="s">
        <v>3631</v>
      </c>
      <c r="G3" s="21" t="s">
        <v>4068</v>
      </c>
      <c r="H3" s="80"/>
      <c r="J3" s="359"/>
      <c r="M3" s="256">
        <v>0.45</v>
      </c>
      <c r="N3" s="256">
        <v>0.5</v>
      </c>
      <c r="O3" s="256">
        <v>0.55000000000000004</v>
      </c>
      <c r="P3" s="256">
        <v>0.6</v>
      </c>
    </row>
    <row r="4" spans="1:16" s="183" customFormat="1" ht="5.0999999999999996" customHeight="1">
      <c r="B4" s="80"/>
      <c r="C4" s="80"/>
      <c r="D4" s="80"/>
      <c r="E4" s="80"/>
      <c r="F4" s="80"/>
      <c r="G4" s="80"/>
      <c r="H4" s="80"/>
      <c r="I4" s="80"/>
      <c r="J4" s="358"/>
      <c r="K4" s="80"/>
      <c r="L4" s="80"/>
      <c r="M4" s="80"/>
      <c r="N4" s="80"/>
      <c r="O4" s="80"/>
      <c r="P4" s="80"/>
    </row>
    <row r="5" spans="1:16" s="262" customFormat="1" ht="20.100000000000001" customHeight="1">
      <c r="A5" s="38" t="s">
        <v>36</v>
      </c>
      <c r="B5" s="38" t="s">
        <v>3</v>
      </c>
      <c r="C5" s="38" t="s">
        <v>2</v>
      </c>
      <c r="D5" s="30" t="s">
        <v>49</v>
      </c>
      <c r="E5" s="30" t="s">
        <v>1468</v>
      </c>
      <c r="F5" s="30" t="s">
        <v>1479</v>
      </c>
      <c r="G5" s="30" t="s">
        <v>1480</v>
      </c>
      <c r="H5" s="30" t="s">
        <v>5</v>
      </c>
      <c r="I5" s="30" t="s">
        <v>7</v>
      </c>
      <c r="J5" s="109" t="s">
        <v>2250</v>
      </c>
      <c r="K5" s="109" t="s">
        <v>2244</v>
      </c>
      <c r="L5" s="109" t="s">
        <v>2245</v>
      </c>
      <c r="M5" s="109" t="s">
        <v>2251</v>
      </c>
      <c r="N5" s="109" t="s">
        <v>2265</v>
      </c>
      <c r="O5" s="109" t="s">
        <v>2252</v>
      </c>
      <c r="P5" s="109" t="s">
        <v>2253</v>
      </c>
    </row>
    <row r="6" spans="1:16" s="262" customFormat="1" ht="3" customHeight="1">
      <c r="B6" s="80"/>
      <c r="C6" s="80"/>
      <c r="D6" s="80"/>
      <c r="E6" s="80"/>
      <c r="F6" s="80"/>
      <c r="G6" s="80"/>
      <c r="H6" s="80"/>
      <c r="I6" s="80"/>
      <c r="J6" s="358"/>
      <c r="K6" s="80"/>
      <c r="L6" s="80"/>
      <c r="M6" s="80"/>
      <c r="N6" s="80"/>
      <c r="O6" s="80"/>
      <c r="P6" s="80"/>
    </row>
    <row r="7" spans="1:16" s="181" customFormat="1" ht="25.5">
      <c r="A7" s="768" t="s">
        <v>4531</v>
      </c>
      <c r="B7" s="768"/>
      <c r="C7" s="768"/>
      <c r="D7" s="80"/>
      <c r="E7" s="80"/>
      <c r="F7" s="80"/>
      <c r="G7" s="80"/>
      <c r="H7" s="80"/>
      <c r="I7" s="80"/>
      <c r="J7" s="358"/>
      <c r="K7" s="80"/>
      <c r="L7" s="80"/>
      <c r="M7" s="80"/>
      <c r="N7" s="80"/>
      <c r="O7" s="80"/>
      <c r="P7" s="80"/>
    </row>
    <row r="8" spans="1:16" s="182" customFormat="1" ht="96.75" customHeight="1" thickBot="1">
      <c r="B8" s="15" t="s">
        <v>2568</v>
      </c>
      <c r="C8" s="17" t="s">
        <v>636</v>
      </c>
      <c r="D8" s="16" t="s">
        <v>1509</v>
      </c>
      <c r="E8" s="16" t="s">
        <v>1544</v>
      </c>
      <c r="F8" s="7" t="s">
        <v>4266</v>
      </c>
      <c r="G8" s="7" t="s">
        <v>1580</v>
      </c>
      <c r="H8" s="7" t="s">
        <v>12</v>
      </c>
      <c r="I8" s="16" t="s">
        <v>1467</v>
      </c>
      <c r="J8" s="7">
        <v>10</v>
      </c>
      <c r="K8" s="331">
        <v>79.95</v>
      </c>
      <c r="L8" s="331">
        <v>59.95</v>
      </c>
      <c r="M8" s="384">
        <f t="shared" ref="M8:P12" si="0">$L8-($L8*M$4)</f>
        <v>59.95</v>
      </c>
      <c r="N8" s="384">
        <f t="shared" si="0"/>
        <v>59.95</v>
      </c>
      <c r="O8" s="384">
        <f t="shared" si="0"/>
        <v>59.95</v>
      </c>
      <c r="P8" s="384">
        <f t="shared" si="0"/>
        <v>59.95</v>
      </c>
    </row>
    <row r="9" spans="1:16" s="182" customFormat="1" ht="96.75" customHeight="1" thickTop="1" thickBot="1">
      <c r="B9" s="19" t="s">
        <v>2625</v>
      </c>
      <c r="C9" s="19" t="s">
        <v>637</v>
      </c>
      <c r="D9" s="18" t="s">
        <v>1510</v>
      </c>
      <c r="E9" s="20" t="s">
        <v>1544</v>
      </c>
      <c r="F9" s="10" t="s">
        <v>2140</v>
      </c>
      <c r="G9" s="10" t="s">
        <v>1580</v>
      </c>
      <c r="H9" s="10" t="s">
        <v>12</v>
      </c>
      <c r="I9" s="18" t="s">
        <v>1467</v>
      </c>
      <c r="J9" s="11">
        <v>10</v>
      </c>
      <c r="K9" s="335">
        <v>79.95</v>
      </c>
      <c r="L9" s="335">
        <v>59.95</v>
      </c>
      <c r="M9" s="335">
        <f t="shared" si="0"/>
        <v>59.95</v>
      </c>
      <c r="N9" s="335">
        <f t="shared" si="0"/>
        <v>59.95</v>
      </c>
      <c r="O9" s="335">
        <f t="shared" si="0"/>
        <v>59.95</v>
      </c>
      <c r="P9" s="335">
        <f t="shared" si="0"/>
        <v>59.95</v>
      </c>
    </row>
    <row r="10" spans="1:16" s="182" customFormat="1" ht="96.75" customHeight="1" thickTop="1" thickBot="1">
      <c r="B10" s="15" t="s">
        <v>2569</v>
      </c>
      <c r="C10" s="17" t="s">
        <v>1268</v>
      </c>
      <c r="D10" s="16" t="s">
        <v>1511</v>
      </c>
      <c r="E10" s="16" t="s">
        <v>1544</v>
      </c>
      <c r="F10" s="7" t="s">
        <v>4266</v>
      </c>
      <c r="G10" s="7" t="s">
        <v>1580</v>
      </c>
      <c r="H10" s="7" t="s">
        <v>12</v>
      </c>
      <c r="I10" s="16" t="s">
        <v>1467</v>
      </c>
      <c r="J10" s="7">
        <v>10</v>
      </c>
      <c r="K10" s="331">
        <v>79.95</v>
      </c>
      <c r="L10" s="331">
        <v>59.95</v>
      </c>
      <c r="M10" s="384">
        <f t="shared" si="0"/>
        <v>59.95</v>
      </c>
      <c r="N10" s="384">
        <f t="shared" si="0"/>
        <v>59.95</v>
      </c>
      <c r="O10" s="384">
        <f t="shared" si="0"/>
        <v>59.95</v>
      </c>
      <c r="P10" s="384">
        <f t="shared" si="0"/>
        <v>59.95</v>
      </c>
    </row>
    <row r="11" spans="1:16" s="182" customFormat="1" ht="96.75" customHeight="1" thickTop="1" thickBot="1">
      <c r="B11" s="19" t="s">
        <v>2570</v>
      </c>
      <c r="C11" s="19" t="s">
        <v>1269</v>
      </c>
      <c r="D11" s="18" t="s">
        <v>1512</v>
      </c>
      <c r="E11" s="20" t="s">
        <v>1544</v>
      </c>
      <c r="F11" s="10" t="s">
        <v>2140</v>
      </c>
      <c r="G11" s="10" t="s">
        <v>1580</v>
      </c>
      <c r="H11" s="10" t="s">
        <v>12</v>
      </c>
      <c r="I11" s="18" t="s">
        <v>1467</v>
      </c>
      <c r="J11" s="11">
        <v>10</v>
      </c>
      <c r="K11" s="335">
        <v>79.95</v>
      </c>
      <c r="L11" s="335">
        <v>59.95</v>
      </c>
      <c r="M11" s="335">
        <f t="shared" si="0"/>
        <v>59.95</v>
      </c>
      <c r="N11" s="335">
        <f t="shared" si="0"/>
        <v>59.95</v>
      </c>
      <c r="O11" s="335">
        <f t="shared" si="0"/>
        <v>59.95</v>
      </c>
      <c r="P11" s="335">
        <f t="shared" si="0"/>
        <v>59.95</v>
      </c>
    </row>
    <row r="12" spans="1:16" s="182" customFormat="1" ht="96.75" customHeight="1" thickTop="1" thickBot="1">
      <c r="B12" s="168" t="s">
        <v>2571</v>
      </c>
      <c r="C12" s="45" t="s">
        <v>1270</v>
      </c>
      <c r="D12" s="44" t="s">
        <v>1513</v>
      </c>
      <c r="E12" s="44" t="s">
        <v>1544</v>
      </c>
      <c r="F12" s="43" t="s">
        <v>4266</v>
      </c>
      <c r="G12" s="43" t="s">
        <v>1580</v>
      </c>
      <c r="H12" s="43" t="s">
        <v>12</v>
      </c>
      <c r="I12" s="44" t="s">
        <v>1467</v>
      </c>
      <c r="J12" s="43">
        <v>10</v>
      </c>
      <c r="K12" s="333">
        <v>79.95</v>
      </c>
      <c r="L12" s="333">
        <v>59.95</v>
      </c>
      <c r="M12" s="388">
        <f t="shared" si="0"/>
        <v>59.95</v>
      </c>
      <c r="N12" s="388">
        <f t="shared" si="0"/>
        <v>59.95</v>
      </c>
      <c r="O12" s="388">
        <f t="shared" si="0"/>
        <v>59.95</v>
      </c>
      <c r="P12" s="388">
        <f t="shared" si="0"/>
        <v>59.95</v>
      </c>
    </row>
    <row r="13" spans="1:16" s="269" customFormat="1" ht="5.0999999999999996" customHeight="1">
      <c r="B13" s="80"/>
      <c r="C13" s="80"/>
      <c r="D13" s="80"/>
      <c r="E13" s="80"/>
      <c r="F13" s="80"/>
      <c r="G13" s="80"/>
      <c r="H13" s="80"/>
      <c r="I13" s="80"/>
      <c r="J13" s="358"/>
      <c r="K13" s="80"/>
      <c r="L13" s="80"/>
      <c r="M13" s="80"/>
      <c r="N13" s="80"/>
      <c r="O13" s="80"/>
      <c r="P13" s="80"/>
    </row>
    <row r="14" spans="1:16" s="181" customFormat="1" ht="25.5">
      <c r="A14" s="768" t="s">
        <v>3656</v>
      </c>
      <c r="B14" s="768"/>
      <c r="C14" s="768"/>
      <c r="D14" s="80"/>
      <c r="E14" s="80"/>
      <c r="F14" s="80"/>
      <c r="G14" s="80"/>
      <c r="H14" s="80"/>
      <c r="I14" s="80"/>
      <c r="J14" s="358"/>
      <c r="K14" s="80"/>
      <c r="L14" s="80"/>
      <c r="M14" s="80"/>
      <c r="N14" s="80"/>
      <c r="O14" s="80"/>
      <c r="P14" s="80"/>
    </row>
    <row r="15" spans="1:16" s="255" customFormat="1" ht="95.1" customHeight="1" thickBot="1">
      <c r="A15" s="308"/>
      <c r="B15" s="370" t="s">
        <v>2732</v>
      </c>
      <c r="C15" s="371" t="s">
        <v>1286</v>
      </c>
      <c r="D15" s="372" t="s">
        <v>1620</v>
      </c>
      <c r="E15" s="16" t="s">
        <v>1555</v>
      </c>
      <c r="F15" s="7" t="s">
        <v>1566</v>
      </c>
      <c r="G15" s="7"/>
      <c r="H15" s="7" t="s">
        <v>12</v>
      </c>
      <c r="I15" s="16" t="s">
        <v>1467</v>
      </c>
      <c r="J15" s="7">
        <v>25</v>
      </c>
      <c r="K15" s="331">
        <v>49.95</v>
      </c>
      <c r="L15" s="331">
        <v>34.950000000000003</v>
      </c>
      <c r="M15" s="384" t="e">
        <f t="shared" ref="M15:P19" si="1">$L15-($L15*J$2)</f>
        <v>#VALUE!</v>
      </c>
      <c r="N15" s="384">
        <f t="shared" si="1"/>
        <v>34.950000000000003</v>
      </c>
      <c r="O15" s="384">
        <f t="shared" si="1"/>
        <v>34.950000000000003</v>
      </c>
      <c r="P15" s="384">
        <f t="shared" si="1"/>
        <v>34.950000000000003</v>
      </c>
    </row>
    <row r="16" spans="1:16" s="255" customFormat="1" ht="95.1" customHeight="1" thickTop="1" thickBot="1">
      <c r="A16" s="308"/>
      <c r="B16" s="373" t="s">
        <v>2733</v>
      </c>
      <c r="C16" s="374" t="s">
        <v>1282</v>
      </c>
      <c r="D16" s="375" t="s">
        <v>1621</v>
      </c>
      <c r="E16" s="18" t="s">
        <v>1555</v>
      </c>
      <c r="F16" s="10" t="s">
        <v>1566</v>
      </c>
      <c r="G16" s="11"/>
      <c r="H16" s="10" t="s">
        <v>12</v>
      </c>
      <c r="I16" s="18" t="s">
        <v>1467</v>
      </c>
      <c r="J16" s="11">
        <v>25</v>
      </c>
      <c r="K16" s="335">
        <v>49.95</v>
      </c>
      <c r="L16" s="335">
        <v>34.950000000000003</v>
      </c>
      <c r="M16" s="335" t="e">
        <f t="shared" si="1"/>
        <v>#VALUE!</v>
      </c>
      <c r="N16" s="335">
        <f t="shared" si="1"/>
        <v>34.950000000000003</v>
      </c>
      <c r="O16" s="335">
        <f t="shared" si="1"/>
        <v>34.950000000000003</v>
      </c>
      <c r="P16" s="335">
        <f t="shared" si="1"/>
        <v>34.950000000000003</v>
      </c>
    </row>
    <row r="17" spans="1:16" s="255" customFormat="1" ht="95.1" customHeight="1" thickTop="1" thickBot="1">
      <c r="A17" s="308"/>
      <c r="B17" s="512" t="s">
        <v>2735</v>
      </c>
      <c r="C17" s="513" t="s">
        <v>1284</v>
      </c>
      <c r="D17" s="514" t="s">
        <v>1623</v>
      </c>
      <c r="E17" s="63" t="s">
        <v>1555</v>
      </c>
      <c r="F17" s="24" t="s">
        <v>1566</v>
      </c>
      <c r="G17" s="7"/>
      <c r="H17" s="24" t="s">
        <v>12</v>
      </c>
      <c r="I17" s="63" t="s">
        <v>1467</v>
      </c>
      <c r="J17" s="7">
        <v>25</v>
      </c>
      <c r="K17" s="331">
        <v>49.95</v>
      </c>
      <c r="L17" s="331">
        <v>34.950000000000003</v>
      </c>
      <c r="M17" s="384" t="e">
        <f t="shared" si="1"/>
        <v>#VALUE!</v>
      </c>
      <c r="N17" s="384">
        <f t="shared" si="1"/>
        <v>34.950000000000003</v>
      </c>
      <c r="O17" s="384">
        <f t="shared" si="1"/>
        <v>34.950000000000003</v>
      </c>
      <c r="P17" s="384">
        <f t="shared" si="1"/>
        <v>34.950000000000003</v>
      </c>
    </row>
    <row r="18" spans="1:16" s="255" customFormat="1" ht="95.1" customHeight="1" thickTop="1" thickBot="1">
      <c r="A18" s="308"/>
      <c r="B18" s="518" t="s">
        <v>2734</v>
      </c>
      <c r="C18" s="519" t="s">
        <v>1285</v>
      </c>
      <c r="D18" s="520" t="s">
        <v>1622</v>
      </c>
      <c r="E18" s="20" t="s">
        <v>1555</v>
      </c>
      <c r="F18" s="11" t="s">
        <v>1566</v>
      </c>
      <c r="G18" s="11"/>
      <c r="H18" s="11" t="s">
        <v>12</v>
      </c>
      <c r="I18" s="20" t="s">
        <v>1467</v>
      </c>
      <c r="J18" s="11">
        <v>25</v>
      </c>
      <c r="K18" s="335">
        <v>49.95</v>
      </c>
      <c r="L18" s="335">
        <v>34.950000000000003</v>
      </c>
      <c r="M18" s="335" t="e">
        <f t="shared" si="1"/>
        <v>#VALUE!</v>
      </c>
      <c r="N18" s="335">
        <f t="shared" si="1"/>
        <v>34.950000000000003</v>
      </c>
      <c r="O18" s="335">
        <f t="shared" si="1"/>
        <v>34.950000000000003</v>
      </c>
      <c r="P18" s="335">
        <f t="shared" si="1"/>
        <v>34.950000000000003</v>
      </c>
    </row>
    <row r="19" spans="1:16" s="255" customFormat="1" ht="95.1" customHeight="1" thickTop="1" thickBot="1">
      <c r="A19" s="308"/>
      <c r="B19" s="370" t="s">
        <v>2736</v>
      </c>
      <c r="C19" s="521" t="s">
        <v>1283</v>
      </c>
      <c r="D19" s="522" t="s">
        <v>1624</v>
      </c>
      <c r="E19" s="44" t="s">
        <v>1555</v>
      </c>
      <c r="F19" s="43" t="s">
        <v>1566</v>
      </c>
      <c r="G19" s="43"/>
      <c r="H19" s="43" t="s">
        <v>12</v>
      </c>
      <c r="I19" s="44" t="s">
        <v>1467</v>
      </c>
      <c r="J19" s="43">
        <v>25</v>
      </c>
      <c r="K19" s="333">
        <v>49.95</v>
      </c>
      <c r="L19" s="333">
        <v>34.950000000000003</v>
      </c>
      <c r="M19" s="388" t="e">
        <f t="shared" si="1"/>
        <v>#VALUE!</v>
      </c>
      <c r="N19" s="388">
        <f t="shared" si="1"/>
        <v>34.950000000000003</v>
      </c>
      <c r="O19" s="388">
        <f t="shared" si="1"/>
        <v>34.950000000000003</v>
      </c>
      <c r="P19" s="388">
        <f t="shared" si="1"/>
        <v>34.950000000000003</v>
      </c>
    </row>
    <row r="20" spans="1:16" s="269" customFormat="1" ht="5.0999999999999996" customHeight="1" thickTop="1">
      <c r="B20" s="80"/>
      <c r="C20" s="80"/>
      <c r="D20" s="80"/>
      <c r="E20" s="80"/>
      <c r="F20" s="80"/>
      <c r="G20" s="178"/>
      <c r="H20" s="80"/>
      <c r="I20" s="80"/>
      <c r="J20" s="358"/>
      <c r="K20" s="80"/>
      <c r="L20" s="80"/>
      <c r="M20" s="80"/>
      <c r="N20" s="80"/>
      <c r="O20" s="80"/>
      <c r="P20" s="80"/>
    </row>
    <row r="21" spans="1:16" s="181" customFormat="1" ht="25.5">
      <c r="A21" s="768" t="s">
        <v>4217</v>
      </c>
      <c r="B21" s="768"/>
      <c r="C21" s="768"/>
      <c r="D21" s="80"/>
      <c r="E21" s="80"/>
      <c r="F21" s="80"/>
      <c r="G21" s="80"/>
      <c r="H21" s="80"/>
      <c r="I21" s="80"/>
      <c r="J21" s="358"/>
      <c r="K21" s="80"/>
      <c r="L21" s="80"/>
      <c r="M21" s="80"/>
      <c r="N21" s="80"/>
      <c r="O21" s="80"/>
      <c r="P21" s="80"/>
    </row>
    <row r="22" spans="1:16" s="182" customFormat="1" ht="96.75" customHeight="1" thickBot="1">
      <c r="B22" s="15" t="s">
        <v>2623</v>
      </c>
      <c r="C22" s="17" t="s">
        <v>2429</v>
      </c>
      <c r="D22" s="16" t="s">
        <v>1742</v>
      </c>
      <c r="E22" s="16" t="s">
        <v>1544</v>
      </c>
      <c r="F22" s="7" t="s">
        <v>1570</v>
      </c>
      <c r="G22" s="7" t="s">
        <v>1580</v>
      </c>
      <c r="H22" s="7" t="s">
        <v>12</v>
      </c>
      <c r="I22" s="16" t="s">
        <v>1467</v>
      </c>
      <c r="J22" s="7">
        <v>10</v>
      </c>
      <c r="K22" s="331">
        <v>79.95</v>
      </c>
      <c r="L22" s="331">
        <v>59.95</v>
      </c>
      <c r="M22" s="384">
        <f t="shared" ref="M22:P23" si="2">$L22-($L22*M$4)</f>
        <v>59.95</v>
      </c>
      <c r="N22" s="384">
        <f t="shared" si="2"/>
        <v>59.95</v>
      </c>
      <c r="O22" s="384">
        <f t="shared" si="2"/>
        <v>59.95</v>
      </c>
      <c r="P22" s="384">
        <f t="shared" si="2"/>
        <v>59.95</v>
      </c>
    </row>
    <row r="23" spans="1:16" s="182" customFormat="1" ht="96.75" customHeight="1" thickTop="1" thickBot="1">
      <c r="B23" s="170" t="s">
        <v>2628</v>
      </c>
      <c r="C23" s="170" t="s">
        <v>1741</v>
      </c>
      <c r="D23" s="40" t="s">
        <v>2048</v>
      </c>
      <c r="E23" s="40" t="s">
        <v>1544</v>
      </c>
      <c r="F23" s="39" t="s">
        <v>1571</v>
      </c>
      <c r="G23" s="39" t="s">
        <v>1580</v>
      </c>
      <c r="H23" s="39" t="s">
        <v>12</v>
      </c>
      <c r="I23" s="40" t="s">
        <v>1467</v>
      </c>
      <c r="J23" s="39">
        <v>10</v>
      </c>
      <c r="K23" s="339">
        <v>79.95</v>
      </c>
      <c r="L23" s="339">
        <v>59.95</v>
      </c>
      <c r="M23" s="339">
        <f t="shared" si="2"/>
        <v>59.95</v>
      </c>
      <c r="N23" s="339">
        <f t="shared" si="2"/>
        <v>59.95</v>
      </c>
      <c r="O23" s="339">
        <f t="shared" si="2"/>
        <v>59.95</v>
      </c>
      <c r="P23" s="339">
        <f t="shared" si="2"/>
        <v>59.95</v>
      </c>
    </row>
    <row r="24" spans="1:16" s="269" customFormat="1" ht="5.0999999999999996" customHeight="1">
      <c r="B24" s="80"/>
      <c r="C24" s="80"/>
      <c r="D24" s="80"/>
      <c r="E24" s="80"/>
      <c r="F24" s="80"/>
      <c r="G24" s="80"/>
      <c r="H24" s="80"/>
      <c r="I24" s="80"/>
      <c r="J24" s="358"/>
      <c r="K24" s="80"/>
      <c r="L24" s="80"/>
      <c r="M24" s="80"/>
      <c r="N24" s="80"/>
      <c r="O24" s="80"/>
      <c r="P24" s="80"/>
    </row>
    <row r="25" spans="1:16" s="181" customFormat="1" ht="25.5">
      <c r="A25" s="768" t="s">
        <v>4218</v>
      </c>
      <c r="B25" s="768"/>
      <c r="C25" s="768"/>
      <c r="D25" s="80"/>
      <c r="E25" s="80"/>
      <c r="F25" s="80"/>
      <c r="G25" s="80"/>
      <c r="H25" s="80"/>
      <c r="I25" s="80"/>
      <c r="J25" s="358"/>
      <c r="K25" s="80"/>
      <c r="L25" s="80"/>
      <c r="M25" s="80"/>
      <c r="N25" s="80"/>
      <c r="O25" s="80"/>
      <c r="P25" s="80"/>
    </row>
    <row r="26" spans="1:16" s="182" customFormat="1" ht="96.75" customHeight="1" thickBot="1">
      <c r="B26" s="15" t="s">
        <v>2596</v>
      </c>
      <c r="C26" s="79" t="s">
        <v>4225</v>
      </c>
      <c r="D26" s="16" t="s">
        <v>2014</v>
      </c>
      <c r="E26" s="16" t="s">
        <v>1545</v>
      </c>
      <c r="F26" s="7" t="s">
        <v>13</v>
      </c>
      <c r="G26" s="7" t="s">
        <v>1569</v>
      </c>
      <c r="H26" s="7" t="s">
        <v>1525</v>
      </c>
      <c r="I26" s="16" t="s">
        <v>1467</v>
      </c>
      <c r="J26" s="7">
        <v>25</v>
      </c>
      <c r="K26" s="7">
        <v>49.95</v>
      </c>
      <c r="L26" s="331">
        <v>34.950000000000003</v>
      </c>
      <c r="M26" s="384">
        <f t="shared" ref="M26:P27" si="3">$L26-($L26*M$4)</f>
        <v>34.950000000000003</v>
      </c>
      <c r="N26" s="384">
        <f t="shared" si="3"/>
        <v>34.950000000000003</v>
      </c>
      <c r="O26" s="384">
        <f t="shared" si="3"/>
        <v>34.950000000000003</v>
      </c>
      <c r="P26" s="384">
        <f t="shared" si="3"/>
        <v>34.950000000000003</v>
      </c>
    </row>
    <row r="27" spans="1:16" s="182" customFormat="1" ht="96.75" customHeight="1" thickTop="1" thickBot="1">
      <c r="B27" s="170" t="s">
        <v>2631</v>
      </c>
      <c r="C27" s="170" t="s">
        <v>1743</v>
      </c>
      <c r="D27" s="40" t="s">
        <v>2015</v>
      </c>
      <c r="E27" s="40" t="s">
        <v>1545</v>
      </c>
      <c r="F27" s="39" t="s">
        <v>13</v>
      </c>
      <c r="G27" s="39" t="s">
        <v>1569</v>
      </c>
      <c r="H27" s="39" t="s">
        <v>1525</v>
      </c>
      <c r="I27" s="40" t="s">
        <v>1467</v>
      </c>
      <c r="J27" s="39">
        <v>25</v>
      </c>
      <c r="K27" s="39">
        <v>49.95</v>
      </c>
      <c r="L27" s="339">
        <v>34.950000000000003</v>
      </c>
      <c r="M27" s="339">
        <f t="shared" si="3"/>
        <v>34.950000000000003</v>
      </c>
      <c r="N27" s="339">
        <f t="shared" si="3"/>
        <v>34.950000000000003</v>
      </c>
      <c r="O27" s="339">
        <f t="shared" si="3"/>
        <v>34.950000000000003</v>
      </c>
      <c r="P27" s="339">
        <f t="shared" si="3"/>
        <v>34.950000000000003</v>
      </c>
    </row>
    <row r="28" spans="1:16" s="181" customFormat="1" ht="5.0999999999999996" customHeight="1">
      <c r="A28" s="304"/>
      <c r="B28" s="80"/>
      <c r="C28" s="80"/>
      <c r="D28" s="80"/>
      <c r="E28" s="80"/>
      <c r="F28" s="80"/>
      <c r="G28" s="80"/>
      <c r="H28" s="80"/>
      <c r="I28" s="80"/>
      <c r="J28" s="358"/>
      <c r="K28" s="80"/>
      <c r="L28" s="80"/>
      <c r="M28" s="80"/>
      <c r="N28" s="80"/>
      <c r="O28" s="80"/>
      <c r="P28" s="80"/>
    </row>
    <row r="29" spans="1:16" s="181" customFormat="1" ht="25.5">
      <c r="A29" s="768" t="s">
        <v>4219</v>
      </c>
      <c r="B29" s="768"/>
      <c r="C29" s="768"/>
      <c r="D29" s="80"/>
      <c r="E29" s="80"/>
      <c r="F29" s="80"/>
      <c r="G29" s="80"/>
      <c r="H29" s="80"/>
      <c r="I29" s="80"/>
      <c r="J29" s="358"/>
      <c r="K29" s="80"/>
      <c r="L29" s="80"/>
      <c r="M29" s="80"/>
      <c r="N29" s="80"/>
      <c r="O29" s="80"/>
      <c r="P29" s="80"/>
    </row>
    <row r="30" spans="1:16" s="182" customFormat="1" ht="96.75" customHeight="1" thickBot="1">
      <c r="B30" s="15" t="s">
        <v>2614</v>
      </c>
      <c r="C30" s="17" t="s">
        <v>2040</v>
      </c>
      <c r="D30" s="16" t="s">
        <v>2038</v>
      </c>
      <c r="E30" s="16" t="s">
        <v>1543</v>
      </c>
      <c r="F30" s="7" t="s">
        <v>1574</v>
      </c>
      <c r="G30" s="7" t="s">
        <v>2020</v>
      </c>
      <c r="H30" s="7" t="s">
        <v>1525</v>
      </c>
      <c r="I30" s="16" t="s">
        <v>1467</v>
      </c>
      <c r="J30" s="7">
        <v>25</v>
      </c>
      <c r="K30" s="7">
        <v>49.95</v>
      </c>
      <c r="L30" s="7">
        <v>34.950000000000003</v>
      </c>
      <c r="M30" s="384">
        <f t="shared" ref="M30:P31" si="4">$L30-($L30*M$4)</f>
        <v>34.950000000000003</v>
      </c>
      <c r="N30" s="384">
        <f t="shared" si="4"/>
        <v>34.950000000000003</v>
      </c>
      <c r="O30" s="384">
        <f t="shared" si="4"/>
        <v>34.950000000000003</v>
      </c>
      <c r="P30" s="384">
        <f t="shared" si="4"/>
        <v>34.950000000000003</v>
      </c>
    </row>
    <row r="31" spans="1:16" s="182" customFormat="1" ht="96.75" customHeight="1" thickTop="1" thickBot="1">
      <c r="B31" s="170" t="s">
        <v>2634</v>
      </c>
      <c r="C31" s="170" t="s">
        <v>2041</v>
      </c>
      <c r="D31" s="40" t="s">
        <v>2039</v>
      </c>
      <c r="E31" s="40" t="s">
        <v>1543</v>
      </c>
      <c r="F31" s="39" t="s">
        <v>1574</v>
      </c>
      <c r="G31" s="39" t="s">
        <v>2020</v>
      </c>
      <c r="H31" s="39" t="s">
        <v>1525</v>
      </c>
      <c r="I31" s="40" t="s">
        <v>1467</v>
      </c>
      <c r="J31" s="39">
        <v>25</v>
      </c>
      <c r="K31" s="39">
        <v>49.95</v>
      </c>
      <c r="L31" s="39">
        <v>34.950000000000003</v>
      </c>
      <c r="M31" s="339">
        <f t="shared" si="4"/>
        <v>34.950000000000003</v>
      </c>
      <c r="N31" s="339">
        <f t="shared" si="4"/>
        <v>34.950000000000003</v>
      </c>
      <c r="O31" s="339">
        <f t="shared" si="4"/>
        <v>34.950000000000003</v>
      </c>
      <c r="P31" s="339">
        <f t="shared" si="4"/>
        <v>34.950000000000003</v>
      </c>
    </row>
    <row r="32" spans="1:16" s="181" customFormat="1" ht="5.0999999999999996" customHeight="1">
      <c r="A32" s="304"/>
      <c r="B32" s="80"/>
      <c r="C32" s="80"/>
      <c r="D32" s="80"/>
      <c r="E32" s="80"/>
      <c r="F32" s="80"/>
      <c r="G32" s="80"/>
      <c r="H32" s="80"/>
      <c r="I32" s="80"/>
      <c r="J32" s="358"/>
      <c r="K32" s="80"/>
      <c r="L32" s="80"/>
      <c r="M32" s="80"/>
      <c r="N32" s="80"/>
      <c r="O32" s="80"/>
      <c r="P32" s="80"/>
    </row>
    <row r="33" spans="1:16" s="263" customFormat="1" ht="25.5">
      <c r="A33" s="768" t="s">
        <v>4220</v>
      </c>
      <c r="B33" s="768"/>
      <c r="C33" s="768"/>
      <c r="D33" s="80"/>
      <c r="E33" s="80"/>
      <c r="F33" s="80"/>
      <c r="G33" s="80"/>
      <c r="H33" s="80"/>
      <c r="I33" s="80"/>
      <c r="J33" s="358"/>
      <c r="K33" s="80"/>
      <c r="L33" s="80"/>
      <c r="M33" s="80"/>
      <c r="N33" s="80"/>
      <c r="O33" s="80"/>
      <c r="P33" s="80"/>
    </row>
    <row r="34" spans="1:16" s="255" customFormat="1" ht="95.1" customHeight="1" thickBot="1">
      <c r="A34" s="308"/>
      <c r="B34" s="370" t="s">
        <v>2762</v>
      </c>
      <c r="C34" s="371" t="s">
        <v>2352</v>
      </c>
      <c r="D34" s="372" t="s">
        <v>3634</v>
      </c>
      <c r="E34" s="16" t="s">
        <v>1555</v>
      </c>
      <c r="F34" s="7" t="s">
        <v>1566</v>
      </c>
      <c r="G34" s="7"/>
      <c r="H34" s="7" t="s">
        <v>12</v>
      </c>
      <c r="I34" s="16" t="s">
        <v>1467</v>
      </c>
      <c r="J34" s="7">
        <v>25</v>
      </c>
      <c r="K34" s="7">
        <v>49.95</v>
      </c>
      <c r="L34" s="7">
        <v>34.950000000000003</v>
      </c>
      <c r="M34" s="384">
        <f t="shared" ref="M34:P35" si="5">$L34-($L34*M$4)</f>
        <v>34.950000000000003</v>
      </c>
      <c r="N34" s="384">
        <f t="shared" si="5"/>
        <v>34.950000000000003</v>
      </c>
      <c r="O34" s="384">
        <f t="shared" si="5"/>
        <v>34.950000000000003</v>
      </c>
      <c r="P34" s="384">
        <f t="shared" si="5"/>
        <v>34.950000000000003</v>
      </c>
    </row>
    <row r="35" spans="1:16" s="255" customFormat="1" ht="95.1" customHeight="1" thickTop="1" thickBot="1">
      <c r="A35" s="308"/>
      <c r="B35" s="376" t="s">
        <v>2763</v>
      </c>
      <c r="C35" s="377" t="s">
        <v>2353</v>
      </c>
      <c r="D35" s="378" t="s">
        <v>3634</v>
      </c>
      <c r="E35" s="40" t="s">
        <v>1555</v>
      </c>
      <c r="F35" s="39" t="s">
        <v>1566</v>
      </c>
      <c r="G35" s="345"/>
      <c r="H35" s="39" t="s">
        <v>12</v>
      </c>
      <c r="I35" s="40" t="s">
        <v>1467</v>
      </c>
      <c r="J35" s="39">
        <v>25</v>
      </c>
      <c r="K35" s="39">
        <v>49.95</v>
      </c>
      <c r="L35" s="39">
        <v>34.950000000000003</v>
      </c>
      <c r="M35" s="339">
        <f t="shared" si="5"/>
        <v>34.950000000000003</v>
      </c>
      <c r="N35" s="339">
        <f t="shared" si="5"/>
        <v>34.950000000000003</v>
      </c>
      <c r="O35" s="339">
        <f t="shared" si="5"/>
        <v>34.950000000000003</v>
      </c>
      <c r="P35" s="339">
        <f t="shared" si="5"/>
        <v>34.950000000000003</v>
      </c>
    </row>
    <row r="36" spans="1:16" s="181" customFormat="1" ht="5.0999999999999996" customHeight="1">
      <c r="A36" s="304"/>
      <c r="B36" s="80"/>
      <c r="C36" s="80"/>
      <c r="D36" s="80"/>
      <c r="E36" s="80"/>
      <c r="F36" s="80"/>
      <c r="G36" s="80"/>
      <c r="H36" s="80"/>
      <c r="I36" s="80"/>
      <c r="J36" s="358"/>
      <c r="K36" s="80"/>
      <c r="L36" s="80"/>
      <c r="M36" s="80"/>
      <c r="N36" s="80"/>
      <c r="O36" s="80"/>
      <c r="P36" s="80"/>
    </row>
    <row r="37" spans="1:16" s="271" customFormat="1" ht="25.5">
      <c r="A37" s="768" t="s">
        <v>3620</v>
      </c>
      <c r="B37" s="768"/>
      <c r="C37" s="768"/>
      <c r="D37" s="80"/>
      <c r="E37" s="80"/>
      <c r="F37" s="80"/>
      <c r="G37" s="80"/>
      <c r="H37" s="80"/>
      <c r="I37" s="80"/>
      <c r="J37" s="360"/>
      <c r="K37" s="303"/>
      <c r="L37" s="303"/>
      <c r="M37" s="303"/>
      <c r="N37" s="303"/>
      <c r="O37" s="303"/>
      <c r="P37" s="303"/>
    </row>
    <row r="38" spans="1:16" s="182" customFormat="1" ht="96.75" customHeight="1" thickBot="1">
      <c r="B38" s="15" t="s">
        <v>3608</v>
      </c>
      <c r="C38" s="79" t="s">
        <v>3612</v>
      </c>
      <c r="D38" s="16" t="s">
        <v>3616</v>
      </c>
      <c r="E38" s="16" t="s">
        <v>1544</v>
      </c>
      <c r="F38" s="7" t="s">
        <v>1570</v>
      </c>
      <c r="G38" s="7" t="s">
        <v>1580</v>
      </c>
      <c r="H38" s="7" t="s">
        <v>12</v>
      </c>
      <c r="I38" s="16" t="s">
        <v>1467</v>
      </c>
      <c r="J38" s="7">
        <v>10</v>
      </c>
      <c r="K38" s="331">
        <v>79.95</v>
      </c>
      <c r="L38" s="331">
        <v>59.95</v>
      </c>
      <c r="M38" s="384">
        <f t="shared" ref="M38:P41" si="6">$L38-($L38*M$4)</f>
        <v>59.95</v>
      </c>
      <c r="N38" s="384">
        <f t="shared" si="6"/>
        <v>59.95</v>
      </c>
      <c r="O38" s="384">
        <f t="shared" si="6"/>
        <v>59.95</v>
      </c>
      <c r="P38" s="384">
        <f t="shared" si="6"/>
        <v>59.95</v>
      </c>
    </row>
    <row r="39" spans="1:16" s="182" customFormat="1" ht="96.75" customHeight="1" thickTop="1" thickBot="1">
      <c r="B39" s="19" t="s">
        <v>3609</v>
      </c>
      <c r="C39" s="167" t="s">
        <v>3613</v>
      </c>
      <c r="D39" s="18" t="s">
        <v>3617</v>
      </c>
      <c r="E39" s="20" t="s">
        <v>1545</v>
      </c>
      <c r="F39" s="10" t="s">
        <v>13</v>
      </c>
      <c r="G39" s="10" t="s">
        <v>1569</v>
      </c>
      <c r="H39" s="10" t="s">
        <v>1525</v>
      </c>
      <c r="I39" s="18" t="s">
        <v>1467</v>
      </c>
      <c r="J39" s="11">
        <v>25</v>
      </c>
      <c r="K39" s="335">
        <v>49.95</v>
      </c>
      <c r="L39" s="335">
        <v>34.950000000000003</v>
      </c>
      <c r="M39" s="335">
        <f t="shared" si="6"/>
        <v>34.950000000000003</v>
      </c>
      <c r="N39" s="335">
        <f t="shared" si="6"/>
        <v>34.950000000000003</v>
      </c>
      <c r="O39" s="335">
        <f t="shared" si="6"/>
        <v>34.950000000000003</v>
      </c>
      <c r="P39" s="335">
        <f t="shared" si="6"/>
        <v>34.950000000000003</v>
      </c>
    </row>
    <row r="40" spans="1:16" s="181" customFormat="1" ht="96.75" customHeight="1" thickTop="1" thickBot="1">
      <c r="A40" s="304"/>
      <c r="B40" s="510" t="s">
        <v>3610</v>
      </c>
      <c r="C40" s="449" t="s">
        <v>3614</v>
      </c>
      <c r="D40" s="44" t="s">
        <v>3618</v>
      </c>
      <c r="E40" s="42" t="s">
        <v>1545</v>
      </c>
      <c r="F40" s="41" t="s">
        <v>1574</v>
      </c>
      <c r="G40" s="41" t="s">
        <v>2020</v>
      </c>
      <c r="H40" s="41" t="s">
        <v>1525</v>
      </c>
      <c r="I40" s="42" t="s">
        <v>1467</v>
      </c>
      <c r="J40" s="7">
        <v>25</v>
      </c>
      <c r="K40" s="331">
        <v>49.95</v>
      </c>
      <c r="L40" s="331">
        <v>34.950000000000003</v>
      </c>
      <c r="M40" s="384">
        <f t="shared" si="6"/>
        <v>34.950000000000003</v>
      </c>
      <c r="N40" s="384">
        <f t="shared" si="6"/>
        <v>34.950000000000003</v>
      </c>
      <c r="O40" s="384">
        <f t="shared" si="6"/>
        <v>34.950000000000003</v>
      </c>
      <c r="P40" s="384">
        <f t="shared" si="6"/>
        <v>34.950000000000003</v>
      </c>
    </row>
    <row r="41" spans="1:16" s="181" customFormat="1" ht="96.75" customHeight="1" thickTop="1" thickBot="1">
      <c r="A41" s="304"/>
      <c r="B41" s="511" t="s">
        <v>3611</v>
      </c>
      <c r="C41" s="450" t="s">
        <v>3615</v>
      </c>
      <c r="D41" s="40" t="s">
        <v>3619</v>
      </c>
      <c r="E41" s="40" t="s">
        <v>1555</v>
      </c>
      <c r="F41" s="39" t="s">
        <v>1574</v>
      </c>
      <c r="G41" s="39" t="s">
        <v>2020</v>
      </c>
      <c r="H41" s="39" t="s">
        <v>1525</v>
      </c>
      <c r="I41" s="40" t="s">
        <v>1467</v>
      </c>
      <c r="J41" s="39">
        <v>25</v>
      </c>
      <c r="K41" s="339">
        <v>49.95</v>
      </c>
      <c r="L41" s="339">
        <v>34.950000000000003</v>
      </c>
      <c r="M41" s="339">
        <f t="shared" si="6"/>
        <v>34.950000000000003</v>
      </c>
      <c r="N41" s="339">
        <f t="shared" si="6"/>
        <v>34.950000000000003</v>
      </c>
      <c r="O41" s="339">
        <f t="shared" si="6"/>
        <v>34.950000000000003</v>
      </c>
      <c r="P41" s="339">
        <f t="shared" si="6"/>
        <v>34.950000000000003</v>
      </c>
    </row>
    <row r="42" spans="1:16" s="655" customFormat="1" ht="5.0999999999999996" customHeight="1">
      <c r="B42" s="653"/>
      <c r="C42" s="653"/>
      <c r="D42" s="653"/>
      <c r="E42" s="653"/>
      <c r="F42" s="653"/>
      <c r="G42" s="653"/>
      <c r="H42" s="653"/>
      <c r="I42" s="653"/>
      <c r="J42" s="358"/>
      <c r="K42" s="653"/>
      <c r="L42" s="653"/>
      <c r="M42" s="653"/>
      <c r="N42" s="653"/>
      <c r="O42" s="653"/>
      <c r="P42" s="653"/>
    </row>
    <row r="43" spans="1:16" s="271" customFormat="1" ht="25.5">
      <c r="A43" s="768" t="s">
        <v>4087</v>
      </c>
      <c r="B43" s="768"/>
      <c r="C43" s="768"/>
      <c r="D43" s="653"/>
      <c r="E43" s="653"/>
      <c r="F43" s="653"/>
      <c r="G43" s="653"/>
      <c r="H43" s="653"/>
      <c r="I43" s="653"/>
      <c r="J43" s="360"/>
      <c r="K43" s="303"/>
      <c r="L43" s="303"/>
      <c r="M43" s="303"/>
      <c r="N43" s="303"/>
      <c r="O43" s="303"/>
      <c r="P43" s="303"/>
    </row>
    <row r="44" spans="1:16" s="182" customFormat="1" ht="96.75" customHeight="1" thickBot="1">
      <c r="A44"/>
      <c r="B44" s="15" t="s">
        <v>4316</v>
      </c>
      <c r="C44" s="79" t="s">
        <v>4320</v>
      </c>
      <c r="D44" s="16" t="s">
        <v>4312</v>
      </c>
      <c r="E44" s="16" t="s">
        <v>1544</v>
      </c>
      <c r="F44" s="7" t="s">
        <v>1570</v>
      </c>
      <c r="G44" s="7" t="s">
        <v>1580</v>
      </c>
      <c r="H44" s="7" t="s">
        <v>12</v>
      </c>
      <c r="I44" s="16" t="s">
        <v>1467</v>
      </c>
      <c r="J44" s="7">
        <v>10</v>
      </c>
      <c r="K44" s="331">
        <v>79.95</v>
      </c>
      <c r="L44" s="331">
        <v>59.95</v>
      </c>
      <c r="M44" s="384">
        <f t="shared" ref="M44:P47" si="7">$L44-($L44*M$4)</f>
        <v>59.95</v>
      </c>
      <c r="N44" s="384">
        <f t="shared" si="7"/>
        <v>59.95</v>
      </c>
      <c r="O44" s="384">
        <f t="shared" si="7"/>
        <v>59.95</v>
      </c>
      <c r="P44" s="384">
        <f t="shared" si="7"/>
        <v>59.95</v>
      </c>
    </row>
    <row r="45" spans="1:16" s="182" customFormat="1" ht="96.75" customHeight="1" thickTop="1" thickBot="1">
      <c r="A45"/>
      <c r="B45" s="19" t="s">
        <v>4317</v>
      </c>
      <c r="C45" s="167" t="s">
        <v>4321</v>
      </c>
      <c r="D45" s="18" t="s">
        <v>4313</v>
      </c>
      <c r="E45" s="20" t="s">
        <v>1545</v>
      </c>
      <c r="F45" s="10" t="s">
        <v>13</v>
      </c>
      <c r="G45" s="10" t="s">
        <v>1569</v>
      </c>
      <c r="H45" s="10" t="s">
        <v>1525</v>
      </c>
      <c r="I45" s="18" t="s">
        <v>1467</v>
      </c>
      <c r="J45" s="11">
        <v>25</v>
      </c>
      <c r="K45" s="335">
        <v>49.95</v>
      </c>
      <c r="L45" s="335">
        <v>34.950000000000003</v>
      </c>
      <c r="M45" s="335">
        <f t="shared" si="7"/>
        <v>34.950000000000003</v>
      </c>
      <c r="N45" s="335">
        <f t="shared" si="7"/>
        <v>34.950000000000003</v>
      </c>
      <c r="O45" s="335">
        <f t="shared" si="7"/>
        <v>34.950000000000003</v>
      </c>
      <c r="P45" s="335">
        <f t="shared" si="7"/>
        <v>34.950000000000003</v>
      </c>
    </row>
    <row r="46" spans="1:16" s="655" customFormat="1" ht="96.75" customHeight="1" thickTop="1" thickBot="1">
      <c r="B46" s="510" t="s">
        <v>4318</v>
      </c>
      <c r="C46" s="449" t="s">
        <v>4322</v>
      </c>
      <c r="D46" s="44" t="s">
        <v>4314</v>
      </c>
      <c r="E46" s="42" t="s">
        <v>1545</v>
      </c>
      <c r="F46" s="41" t="s">
        <v>1574</v>
      </c>
      <c r="G46" s="41" t="s">
        <v>2020</v>
      </c>
      <c r="H46" s="41" t="s">
        <v>1525</v>
      </c>
      <c r="I46" s="42" t="s">
        <v>1467</v>
      </c>
      <c r="J46" s="7">
        <v>25</v>
      </c>
      <c r="K46" s="331">
        <v>49.95</v>
      </c>
      <c r="L46" s="331">
        <v>34.950000000000003</v>
      </c>
      <c r="M46" s="384">
        <f t="shared" si="7"/>
        <v>34.950000000000003</v>
      </c>
      <c r="N46" s="384">
        <f t="shared" si="7"/>
        <v>34.950000000000003</v>
      </c>
      <c r="O46" s="384">
        <f t="shared" si="7"/>
        <v>34.950000000000003</v>
      </c>
      <c r="P46" s="384">
        <f t="shared" si="7"/>
        <v>34.950000000000003</v>
      </c>
    </row>
    <row r="47" spans="1:16" s="655" customFormat="1" ht="96.75" customHeight="1" thickTop="1" thickBot="1">
      <c r="A47"/>
      <c r="B47" s="511" t="s">
        <v>4319</v>
      </c>
      <c r="C47" s="450" t="s">
        <v>4323</v>
      </c>
      <c r="D47" s="40" t="s">
        <v>4315</v>
      </c>
      <c r="E47" s="40" t="s">
        <v>1555</v>
      </c>
      <c r="F47" s="39" t="s">
        <v>1574</v>
      </c>
      <c r="G47" s="39" t="s">
        <v>2020</v>
      </c>
      <c r="H47" s="39" t="s">
        <v>1525</v>
      </c>
      <c r="I47" s="40" t="s">
        <v>1467</v>
      </c>
      <c r="J47" s="39">
        <v>25</v>
      </c>
      <c r="K47" s="339">
        <v>49.95</v>
      </c>
      <c r="L47" s="339">
        <v>34.950000000000003</v>
      </c>
      <c r="M47" s="339">
        <f t="shared" si="7"/>
        <v>34.950000000000003</v>
      </c>
      <c r="N47" s="339">
        <f t="shared" si="7"/>
        <v>34.950000000000003</v>
      </c>
      <c r="O47" s="339">
        <f t="shared" si="7"/>
        <v>34.950000000000003</v>
      </c>
      <c r="P47" s="339">
        <f t="shared" si="7"/>
        <v>34.950000000000003</v>
      </c>
    </row>
  </sheetData>
  <mergeCells count="11">
    <mergeCell ref="A43:C43"/>
    <mergeCell ref="A29:C29"/>
    <mergeCell ref="A33:C33"/>
    <mergeCell ref="A37:C37"/>
    <mergeCell ref="F1:G1"/>
    <mergeCell ref="A1:A3"/>
    <mergeCell ref="A7:C7"/>
    <mergeCell ref="A14:C14"/>
    <mergeCell ref="A21:C21"/>
    <mergeCell ref="A25:C25"/>
    <mergeCell ref="B1:D3"/>
  </mergeCells>
  <conditionalFormatting sqref="J5">
    <cfRule type="containsText" dxfId="70" priority="1" operator="containsText" text="Yes">
      <formula>NOT(ISERROR(SEARCH("Yes",J5)))</formula>
    </cfRule>
  </conditionalFormatting>
  <hyperlinks>
    <hyperlink ref="E2" location="'FC Seat Covers - Wild Designs'!A7" display="'FC Seat Covers - Wild Designs'!A7"/>
    <hyperlink ref="F3" location="'FC Seat Covers - Wild Designs'!A25" display="'FC Seat Covers - Wild Designs'!A25"/>
    <hyperlink ref="G2" location="'FC Seat Covers - Wild Designs'!A29" display="'FC Seat Covers - Wild Designs'!A29"/>
    <hyperlink ref="G3" location="'FC Seat Covers - Wild Designs'!A33" display="'FC Seat Covers - Wild Designs'!A33"/>
    <hyperlink ref="F2" location="'FC Seat Covers - Wild Designs'!A21" display="'FC Seat Covers - Wild Designs'!A21"/>
    <hyperlink ref="I2" location="'FC Seat Covers - Wild Designs'!A37" display="Hound's Tooth"/>
    <hyperlink ref="E3" location="'FC Seat Covers - Wild Designs'!A14" display="'FC Seat Covers - Wild Designs'!A14"/>
    <hyperlink ref="J2" location="'FC Seat Covers - Wild Designs'!A43" display="Rainbow Zebra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1:P22"/>
  <sheetViews>
    <sheetView zoomScaleNormal="100" workbookViewId="0">
      <pane ySplit="4" topLeftCell="A17" activePane="bottomLeft" state="frozen"/>
      <selection pane="bottomLeft" activeCell="B1" sqref="B1:D2"/>
    </sheetView>
  </sheetViews>
  <sheetFormatPr defaultRowHeight="15"/>
  <cols>
    <col min="1" max="1" width="20.7109375" customWidth="1"/>
    <col min="2" max="2" width="18.28515625" bestFit="1" customWidth="1"/>
    <col min="3" max="3" width="16.85546875" bestFit="1" customWidth="1"/>
    <col min="4" max="4" width="18.140625" bestFit="1" customWidth="1"/>
    <col min="5" max="5" width="31.140625" customWidth="1"/>
    <col min="6" max="6" width="16.7109375" customWidth="1"/>
    <col min="7" max="7" width="18.85546875" customWidth="1"/>
    <col min="8" max="8" width="12.42578125" customWidth="1"/>
    <col min="9" max="9" width="23.85546875" customWidth="1"/>
    <col min="10" max="10" width="15.28515625" customWidth="1"/>
    <col min="11" max="12" width="8" bestFit="1" customWidth="1"/>
    <col min="13" max="16" width="9.7109375" bestFit="1" customWidth="1"/>
  </cols>
  <sheetData>
    <row r="1" spans="1:16" ht="42.75" customHeight="1">
      <c r="A1" s="766"/>
      <c r="B1" s="767" t="s">
        <v>4440</v>
      </c>
      <c r="C1" s="767"/>
      <c r="D1" s="767"/>
      <c r="E1" s="21" t="s">
        <v>4413</v>
      </c>
      <c r="F1" s="21" t="s">
        <v>4414</v>
      </c>
      <c r="G1" s="21" t="s">
        <v>4415</v>
      </c>
      <c r="H1" s="21"/>
      <c r="I1" s="660"/>
      <c r="J1" s="660"/>
      <c r="K1" s="660"/>
      <c r="L1" s="660"/>
      <c r="M1" s="660"/>
      <c r="N1" s="660"/>
      <c r="O1" s="661"/>
      <c r="P1" s="661"/>
    </row>
    <row r="2" spans="1:16" ht="19.5" customHeight="1">
      <c r="A2" s="766"/>
      <c r="B2" s="767"/>
      <c r="C2" s="767"/>
      <c r="D2" s="767"/>
      <c r="E2" s="661"/>
      <c r="F2" s="661"/>
      <c r="G2" s="660"/>
      <c r="H2" s="660"/>
      <c r="I2" s="660"/>
      <c r="J2" s="660"/>
      <c r="K2" s="265"/>
      <c r="L2" s="661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ht="5.0999999999999996" customHeight="1">
      <c r="A3" s="661"/>
      <c r="B3" s="660"/>
      <c r="C3" s="660"/>
      <c r="D3" s="660"/>
      <c r="E3" s="660"/>
      <c r="F3" s="660"/>
      <c r="G3" s="660"/>
      <c r="H3" s="660"/>
      <c r="I3" s="660"/>
      <c r="J3" s="660"/>
      <c r="K3" s="660"/>
      <c r="L3" s="660"/>
      <c r="M3" s="660"/>
      <c r="N3" s="660"/>
      <c r="O3" s="660"/>
      <c r="P3" s="661"/>
    </row>
    <row r="4" spans="1:16">
      <c r="A4" s="30" t="s">
        <v>36</v>
      </c>
      <c r="B4" s="30" t="s">
        <v>3</v>
      </c>
      <c r="C4" s="30" t="s">
        <v>2</v>
      </c>
      <c r="D4" s="30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</row>
    <row r="5" spans="1:16" ht="5.0999999999999996" customHeight="1">
      <c r="A5" s="269"/>
      <c r="B5" s="660"/>
      <c r="C5" s="660"/>
      <c r="D5" s="660"/>
      <c r="E5" s="660"/>
      <c r="F5" s="660"/>
      <c r="G5" s="660"/>
      <c r="H5" s="660"/>
      <c r="I5" s="660"/>
      <c r="J5" s="660"/>
      <c r="K5" s="660"/>
      <c r="L5" s="660"/>
      <c r="M5" s="660"/>
      <c r="N5" s="660"/>
      <c r="O5" s="660"/>
      <c r="P5" s="660"/>
    </row>
    <row r="6" spans="1:16" ht="25.5">
      <c r="A6" s="768" t="s">
        <v>3855</v>
      </c>
      <c r="B6" s="768"/>
      <c r="C6" s="768"/>
      <c r="D6" s="211"/>
      <c r="E6" s="211"/>
      <c r="F6" s="211"/>
      <c r="G6" s="211"/>
      <c r="H6" s="211"/>
      <c r="I6" s="211"/>
      <c r="J6" s="211"/>
      <c r="K6" s="211"/>
      <c r="L6" s="211"/>
      <c r="M6" s="211"/>
      <c r="N6" s="211"/>
      <c r="O6" s="211"/>
      <c r="P6" s="211"/>
    </row>
    <row r="7" spans="1:16" ht="99.95" customHeight="1" thickBot="1">
      <c r="B7" s="212" t="s">
        <v>4402</v>
      </c>
      <c r="C7" s="664" t="s">
        <v>4403</v>
      </c>
      <c r="D7" s="54" t="s">
        <v>1506</v>
      </c>
      <c r="E7" s="54" t="s">
        <v>1544</v>
      </c>
      <c r="F7" s="48"/>
      <c r="G7" s="48"/>
      <c r="H7" s="48" t="s">
        <v>12</v>
      </c>
      <c r="I7" s="54" t="s">
        <v>1467</v>
      </c>
      <c r="J7" s="48">
        <v>10</v>
      </c>
      <c r="K7" s="347"/>
      <c r="L7" s="347"/>
      <c r="M7" s="348">
        <f t="shared" ref="M7:P10" si="0">$L7-($L7*M$2)</f>
        <v>0</v>
      </c>
      <c r="N7" s="348">
        <f t="shared" si="0"/>
        <v>0</v>
      </c>
      <c r="O7" s="348">
        <f t="shared" si="0"/>
        <v>0</v>
      </c>
      <c r="P7" s="348">
        <f t="shared" si="0"/>
        <v>0</v>
      </c>
    </row>
    <row r="8" spans="1:16" ht="99.95" customHeight="1" thickTop="1" thickBot="1">
      <c r="B8" s="213" t="s">
        <v>4406</v>
      </c>
      <c r="C8" s="454" t="s">
        <v>4407</v>
      </c>
      <c r="D8" s="47" t="s">
        <v>4410</v>
      </c>
      <c r="E8" s="197" t="s">
        <v>1544</v>
      </c>
      <c r="F8" s="33"/>
      <c r="G8" s="33"/>
      <c r="H8" s="33" t="s">
        <v>12</v>
      </c>
      <c r="I8" s="47" t="s">
        <v>1467</v>
      </c>
      <c r="J8" s="295">
        <v>10</v>
      </c>
      <c r="K8" s="349"/>
      <c r="L8" s="349"/>
      <c r="M8" s="350">
        <f t="shared" si="0"/>
        <v>0</v>
      </c>
      <c r="N8" s="350">
        <f t="shared" si="0"/>
        <v>0</v>
      </c>
      <c r="O8" s="350">
        <f t="shared" si="0"/>
        <v>0</v>
      </c>
      <c r="P8" s="350">
        <f t="shared" si="0"/>
        <v>0</v>
      </c>
    </row>
    <row r="9" spans="1:16" ht="99.95" customHeight="1" thickTop="1" thickBot="1">
      <c r="B9" s="212" t="s">
        <v>4404</v>
      </c>
      <c r="C9" s="664" t="s">
        <v>4405</v>
      </c>
      <c r="D9" s="54" t="s">
        <v>4411</v>
      </c>
      <c r="E9" s="54" t="s">
        <v>1544</v>
      </c>
      <c r="F9" s="48"/>
      <c r="G9" s="48"/>
      <c r="H9" s="48" t="s">
        <v>12</v>
      </c>
      <c r="I9" s="54" t="s">
        <v>1467</v>
      </c>
      <c r="J9" s="48">
        <v>10</v>
      </c>
      <c r="K9" s="347"/>
      <c r="L9" s="347"/>
      <c r="M9" s="348">
        <f t="shared" si="0"/>
        <v>0</v>
      </c>
      <c r="N9" s="348">
        <f t="shared" si="0"/>
        <v>0</v>
      </c>
      <c r="O9" s="348">
        <f t="shared" si="0"/>
        <v>0</v>
      </c>
      <c r="P9" s="348">
        <f t="shared" si="0"/>
        <v>0</v>
      </c>
    </row>
    <row r="10" spans="1:16" ht="99.95" customHeight="1" thickTop="1" thickBot="1">
      <c r="B10" s="662" t="s">
        <v>4408</v>
      </c>
      <c r="C10" s="663" t="s">
        <v>4409</v>
      </c>
      <c r="D10" s="59" t="s">
        <v>4412</v>
      </c>
      <c r="E10" s="59" t="s">
        <v>1544</v>
      </c>
      <c r="F10" s="46"/>
      <c r="G10" s="46"/>
      <c r="H10" s="46" t="s">
        <v>12</v>
      </c>
      <c r="I10" s="59" t="s">
        <v>1467</v>
      </c>
      <c r="J10" s="46">
        <v>10</v>
      </c>
      <c r="K10" s="356"/>
      <c r="L10" s="356"/>
      <c r="M10" s="357">
        <f t="shared" si="0"/>
        <v>0</v>
      </c>
      <c r="N10" s="357">
        <f t="shared" si="0"/>
        <v>0</v>
      </c>
      <c r="O10" s="357">
        <f t="shared" si="0"/>
        <v>0</v>
      </c>
      <c r="P10" s="357">
        <f t="shared" si="0"/>
        <v>0</v>
      </c>
    </row>
    <row r="11" spans="1:16" ht="5.0999999999999996" customHeight="1">
      <c r="A11" s="262"/>
      <c r="B11" s="211"/>
      <c r="C11" s="211"/>
      <c r="D11" s="211"/>
      <c r="E11" s="211"/>
      <c r="F11" s="211"/>
      <c r="G11" s="211"/>
      <c r="H11" s="211"/>
      <c r="I11" s="211"/>
      <c r="J11" s="211"/>
      <c r="K11" s="211"/>
      <c r="L11" s="211"/>
      <c r="M11" s="211"/>
      <c r="N11" s="211"/>
      <c r="O11" s="211"/>
      <c r="P11" s="211"/>
    </row>
    <row r="12" spans="1:16" ht="25.5">
      <c r="A12" s="768" t="s">
        <v>3856</v>
      </c>
      <c r="B12" s="768"/>
      <c r="C12" s="768"/>
      <c r="D12" s="211"/>
      <c r="E12" s="211"/>
      <c r="F12" s="211"/>
      <c r="G12" s="211"/>
      <c r="H12" s="211"/>
      <c r="I12" s="211"/>
      <c r="J12" s="211"/>
      <c r="K12" s="211"/>
      <c r="L12" s="211"/>
      <c r="M12" s="211"/>
      <c r="N12" s="211"/>
      <c r="O12" s="211"/>
      <c r="P12" s="211"/>
    </row>
    <row r="13" spans="1:16" ht="99.95" customHeight="1" thickBot="1">
      <c r="B13" s="212" t="s">
        <v>4416</v>
      </c>
      <c r="C13" s="664" t="s">
        <v>4417</v>
      </c>
      <c r="D13" s="54" t="s">
        <v>4424</v>
      </c>
      <c r="E13" s="54" t="s">
        <v>1545</v>
      </c>
      <c r="F13" s="48"/>
      <c r="G13" s="48"/>
      <c r="H13" s="48" t="s">
        <v>1525</v>
      </c>
      <c r="I13" s="54" t="s">
        <v>1467</v>
      </c>
      <c r="J13" s="48">
        <v>25</v>
      </c>
      <c r="K13" s="347"/>
      <c r="L13" s="347"/>
      <c r="M13" s="348">
        <f t="shared" ref="M13:P16" si="1">$L13-($L13*M$2)</f>
        <v>0</v>
      </c>
      <c r="N13" s="348">
        <f t="shared" si="1"/>
        <v>0</v>
      </c>
      <c r="O13" s="348">
        <f t="shared" si="1"/>
        <v>0</v>
      </c>
      <c r="P13" s="348">
        <f t="shared" si="1"/>
        <v>0</v>
      </c>
    </row>
    <row r="14" spans="1:16" ht="99.95" customHeight="1" thickTop="1" thickBot="1">
      <c r="B14" s="213" t="s">
        <v>4418</v>
      </c>
      <c r="C14" s="454" t="s">
        <v>4419</v>
      </c>
      <c r="D14" s="47" t="s">
        <v>4425</v>
      </c>
      <c r="E14" s="197" t="s">
        <v>1545</v>
      </c>
      <c r="F14" s="33"/>
      <c r="G14" s="33"/>
      <c r="H14" s="33" t="s">
        <v>1525</v>
      </c>
      <c r="I14" s="47" t="s">
        <v>1467</v>
      </c>
      <c r="J14" s="295">
        <v>25</v>
      </c>
      <c r="K14" s="349"/>
      <c r="L14" s="349"/>
      <c r="M14" s="350">
        <f t="shared" si="1"/>
        <v>0</v>
      </c>
      <c r="N14" s="350">
        <f t="shared" si="1"/>
        <v>0</v>
      </c>
      <c r="O14" s="350">
        <f t="shared" si="1"/>
        <v>0</v>
      </c>
      <c r="P14" s="350">
        <f t="shared" si="1"/>
        <v>0</v>
      </c>
    </row>
    <row r="15" spans="1:16" ht="99.95" customHeight="1" thickTop="1" thickBot="1">
      <c r="B15" s="212" t="s">
        <v>4420</v>
      </c>
      <c r="C15" s="664" t="s">
        <v>4421</v>
      </c>
      <c r="D15" s="54" t="s">
        <v>4426</v>
      </c>
      <c r="E15" s="54" t="s">
        <v>1545</v>
      </c>
      <c r="F15" s="48"/>
      <c r="G15" s="48"/>
      <c r="H15" s="48" t="s">
        <v>1525</v>
      </c>
      <c r="I15" s="54" t="s">
        <v>1467</v>
      </c>
      <c r="J15" s="48">
        <v>25</v>
      </c>
      <c r="K15" s="347"/>
      <c r="L15" s="347"/>
      <c r="M15" s="348">
        <f t="shared" si="1"/>
        <v>0</v>
      </c>
      <c r="N15" s="348">
        <f t="shared" si="1"/>
        <v>0</v>
      </c>
      <c r="O15" s="348">
        <f t="shared" si="1"/>
        <v>0</v>
      </c>
      <c r="P15" s="348">
        <f t="shared" si="1"/>
        <v>0</v>
      </c>
    </row>
    <row r="16" spans="1:16" ht="99.95" customHeight="1" thickTop="1" thickBot="1">
      <c r="B16" s="662" t="s">
        <v>4422</v>
      </c>
      <c r="C16" s="663" t="s">
        <v>4423</v>
      </c>
      <c r="D16" s="59" t="s">
        <v>4427</v>
      </c>
      <c r="E16" s="59" t="s">
        <v>1545</v>
      </c>
      <c r="F16" s="46"/>
      <c r="G16" s="46"/>
      <c r="H16" s="46" t="s">
        <v>1525</v>
      </c>
      <c r="I16" s="59" t="s">
        <v>1467</v>
      </c>
      <c r="J16" s="46">
        <v>25</v>
      </c>
      <c r="K16" s="356"/>
      <c r="L16" s="356"/>
      <c r="M16" s="357">
        <f t="shared" si="1"/>
        <v>0</v>
      </c>
      <c r="N16" s="357">
        <f t="shared" si="1"/>
        <v>0</v>
      </c>
      <c r="O16" s="357">
        <f t="shared" si="1"/>
        <v>0</v>
      </c>
      <c r="P16" s="357">
        <f t="shared" si="1"/>
        <v>0</v>
      </c>
    </row>
    <row r="17" spans="1:16" ht="5.0999999999999996" customHeight="1">
      <c r="A17" s="183"/>
      <c r="B17" s="211"/>
      <c r="C17" s="211"/>
      <c r="D17" s="211"/>
      <c r="E17" s="211"/>
      <c r="F17" s="211"/>
      <c r="G17" s="211"/>
      <c r="H17" s="211"/>
      <c r="I17" s="211"/>
      <c r="J17" s="211"/>
      <c r="K17" s="211"/>
      <c r="L17" s="211"/>
      <c r="M17" s="211"/>
      <c r="N17" s="211"/>
      <c r="O17" s="211"/>
      <c r="P17" s="211"/>
    </row>
    <row r="18" spans="1:16" ht="25.5">
      <c r="A18" s="768" t="s">
        <v>3623</v>
      </c>
      <c r="B18" s="768"/>
      <c r="C18" s="768"/>
      <c r="D18" s="211"/>
      <c r="E18" s="211"/>
      <c r="F18" s="211"/>
      <c r="G18" s="211"/>
      <c r="H18" s="211"/>
      <c r="I18" s="211"/>
      <c r="J18" s="211"/>
      <c r="K18" s="211"/>
      <c r="L18" s="211"/>
      <c r="M18" s="211"/>
      <c r="N18" s="211"/>
      <c r="O18" s="211"/>
      <c r="P18" s="211"/>
    </row>
    <row r="19" spans="1:16" ht="99.95" customHeight="1" thickBot="1">
      <c r="B19" s="212" t="s">
        <v>4428</v>
      </c>
      <c r="C19" s="664" t="s">
        <v>4429</v>
      </c>
      <c r="D19" s="54" t="s">
        <v>4436</v>
      </c>
      <c r="E19" s="54" t="s">
        <v>1543</v>
      </c>
      <c r="F19" s="48"/>
      <c r="G19" s="48"/>
      <c r="H19" s="48" t="s">
        <v>1525</v>
      </c>
      <c r="I19" s="54" t="s">
        <v>1467</v>
      </c>
      <c r="J19" s="48">
        <v>25</v>
      </c>
      <c r="K19" s="347"/>
      <c r="L19" s="347"/>
      <c r="M19" s="348">
        <f t="shared" ref="M19:P22" si="2">$L19-($L19*M$2)</f>
        <v>0</v>
      </c>
      <c r="N19" s="348">
        <f t="shared" si="2"/>
        <v>0</v>
      </c>
      <c r="O19" s="348">
        <f t="shared" si="2"/>
        <v>0</v>
      </c>
      <c r="P19" s="348">
        <f t="shared" si="2"/>
        <v>0</v>
      </c>
    </row>
    <row r="20" spans="1:16" ht="99.95" customHeight="1" thickTop="1" thickBot="1">
      <c r="B20" s="213" t="s">
        <v>4430</v>
      </c>
      <c r="C20" s="454" t="s">
        <v>4431</v>
      </c>
      <c r="D20" s="47" t="s">
        <v>4437</v>
      </c>
      <c r="E20" s="197" t="s">
        <v>1543</v>
      </c>
      <c r="F20" s="33"/>
      <c r="G20" s="33"/>
      <c r="H20" s="33" t="s">
        <v>1525</v>
      </c>
      <c r="I20" s="47" t="s">
        <v>1467</v>
      </c>
      <c r="J20" s="295">
        <v>25</v>
      </c>
      <c r="K20" s="349"/>
      <c r="L20" s="349"/>
      <c r="M20" s="350">
        <f t="shared" si="2"/>
        <v>0</v>
      </c>
      <c r="N20" s="350">
        <f t="shared" si="2"/>
        <v>0</v>
      </c>
      <c r="O20" s="350">
        <f t="shared" si="2"/>
        <v>0</v>
      </c>
      <c r="P20" s="350">
        <f t="shared" si="2"/>
        <v>0</v>
      </c>
    </row>
    <row r="21" spans="1:16" ht="99.95" customHeight="1" thickTop="1" thickBot="1">
      <c r="B21" s="212" t="s">
        <v>4432</v>
      </c>
      <c r="C21" s="664" t="s">
        <v>4433</v>
      </c>
      <c r="D21" s="54" t="s">
        <v>4438</v>
      </c>
      <c r="E21" s="54" t="s">
        <v>1543</v>
      </c>
      <c r="F21" s="48"/>
      <c r="G21" s="48"/>
      <c r="H21" s="48" t="s">
        <v>1525</v>
      </c>
      <c r="I21" s="54" t="s">
        <v>1467</v>
      </c>
      <c r="J21" s="48">
        <v>25</v>
      </c>
      <c r="K21" s="347"/>
      <c r="L21" s="347"/>
      <c r="M21" s="348">
        <f t="shared" si="2"/>
        <v>0</v>
      </c>
      <c r="N21" s="348">
        <f t="shared" si="2"/>
        <v>0</v>
      </c>
      <c r="O21" s="348">
        <f t="shared" si="2"/>
        <v>0</v>
      </c>
      <c r="P21" s="348">
        <f t="shared" si="2"/>
        <v>0</v>
      </c>
    </row>
    <row r="22" spans="1:16" ht="99.95" customHeight="1" thickTop="1" thickBot="1">
      <c r="B22" s="662" t="s">
        <v>4434</v>
      </c>
      <c r="C22" s="663" t="s">
        <v>4435</v>
      </c>
      <c r="D22" s="59" t="s">
        <v>4439</v>
      </c>
      <c r="E22" s="59" t="s">
        <v>1543</v>
      </c>
      <c r="F22" s="46"/>
      <c r="G22" s="46"/>
      <c r="H22" s="46" t="s">
        <v>1525</v>
      </c>
      <c r="I22" s="59" t="s">
        <v>1467</v>
      </c>
      <c r="J22" s="46">
        <v>25</v>
      </c>
      <c r="K22" s="356"/>
      <c r="L22" s="356"/>
      <c r="M22" s="357">
        <f t="shared" si="2"/>
        <v>0</v>
      </c>
      <c r="N22" s="357">
        <f t="shared" si="2"/>
        <v>0</v>
      </c>
      <c r="O22" s="357">
        <f t="shared" si="2"/>
        <v>0</v>
      </c>
      <c r="P22" s="357">
        <f t="shared" si="2"/>
        <v>0</v>
      </c>
    </row>
  </sheetData>
  <mergeCells count="5">
    <mergeCell ref="A1:A2"/>
    <mergeCell ref="A6:C6"/>
    <mergeCell ref="A12:C12"/>
    <mergeCell ref="A18:C18"/>
    <mergeCell ref="B1:D2"/>
  </mergeCells>
  <conditionalFormatting sqref="J4">
    <cfRule type="containsText" dxfId="69" priority="1" operator="containsText" text="Yes">
      <formula>NOT(ISERROR(SEARCH("Yes",J4)))</formula>
    </cfRule>
  </conditionalFormatting>
  <hyperlinks>
    <hyperlink ref="E1" location="'FC Seat Covers - &quot;Y&quot; Stripe'!A6" display="'FC Seat Covers - &quot;Y&quot; Stripe'!A6"/>
    <hyperlink ref="F1" location="'FC Seat Covers - &quot;Y&quot; Stripe'!A12" display="'FC Seat Covers - &quot;Y&quot; Stripe'!A12"/>
    <hyperlink ref="G1" location="'FC Seat Covers - &quot;Y&quot; Stripe'!A18" display="'FC Seat Covers - &quot;Y&quot; Stripe'!A18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1:P22"/>
  <sheetViews>
    <sheetView zoomScaleNormal="100" workbookViewId="0">
      <pane ySplit="4" topLeftCell="A17" activePane="bottomLeft" state="frozen"/>
      <selection pane="bottomLeft" activeCell="D21" sqref="D21"/>
    </sheetView>
  </sheetViews>
  <sheetFormatPr defaultRowHeight="15"/>
  <cols>
    <col min="1" max="1" width="20.7109375" style="729" customWidth="1"/>
    <col min="2" max="2" width="18.28515625" style="729" bestFit="1" customWidth="1"/>
    <col min="3" max="3" width="16.85546875" style="729" bestFit="1" customWidth="1"/>
    <col min="4" max="4" width="18.140625" style="729" bestFit="1" customWidth="1"/>
    <col min="5" max="5" width="31.140625" style="729" customWidth="1"/>
    <col min="6" max="6" width="16.7109375" style="729" customWidth="1"/>
    <col min="7" max="7" width="18.85546875" style="729" customWidth="1"/>
    <col min="8" max="8" width="12.42578125" style="729" customWidth="1"/>
    <col min="9" max="9" width="23.85546875" style="729" customWidth="1"/>
    <col min="10" max="10" width="15.28515625" style="729" customWidth="1"/>
    <col min="11" max="12" width="8" style="729" bestFit="1" customWidth="1"/>
    <col min="13" max="16" width="9.7109375" style="729" bestFit="1" customWidth="1"/>
    <col min="17" max="16384" width="9.140625" style="729"/>
  </cols>
  <sheetData>
    <row r="1" spans="1:16" ht="42.75" customHeight="1">
      <c r="A1" s="766"/>
      <c r="B1" s="767" t="s">
        <v>4966</v>
      </c>
      <c r="C1" s="767"/>
      <c r="D1" s="767"/>
      <c r="E1" s="21" t="s">
        <v>4413</v>
      </c>
      <c r="F1" s="21" t="s">
        <v>4414</v>
      </c>
      <c r="G1" s="21" t="s">
        <v>4415</v>
      </c>
      <c r="H1" s="21"/>
      <c r="I1" s="727"/>
      <c r="J1" s="727"/>
      <c r="K1" s="727"/>
      <c r="L1" s="727"/>
      <c r="M1" s="727"/>
      <c r="N1" s="727"/>
      <c r="O1" s="728"/>
      <c r="P1" s="728"/>
    </row>
    <row r="2" spans="1:16" ht="19.5" customHeight="1">
      <c r="A2" s="766"/>
      <c r="B2" s="767"/>
      <c r="C2" s="767"/>
      <c r="D2" s="767"/>
      <c r="E2" s="728"/>
      <c r="F2" s="728"/>
      <c r="G2" s="727"/>
      <c r="H2" s="727"/>
      <c r="I2" s="727"/>
      <c r="J2" s="727"/>
      <c r="K2" s="265"/>
      <c r="L2" s="728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ht="5.0999999999999996" customHeight="1">
      <c r="A3" s="728"/>
      <c r="B3" s="727"/>
      <c r="C3" s="727"/>
      <c r="D3" s="727"/>
      <c r="E3" s="727"/>
      <c r="F3" s="727"/>
      <c r="G3" s="727"/>
      <c r="H3" s="727"/>
      <c r="I3" s="727"/>
      <c r="J3" s="727"/>
      <c r="K3" s="727"/>
      <c r="L3" s="727"/>
      <c r="M3" s="727"/>
      <c r="N3" s="727"/>
      <c r="O3" s="727"/>
      <c r="P3" s="728"/>
    </row>
    <row r="4" spans="1:16">
      <c r="A4" s="30" t="s">
        <v>36</v>
      </c>
      <c r="B4" s="30" t="s">
        <v>3</v>
      </c>
      <c r="C4" s="30" t="s">
        <v>2</v>
      </c>
      <c r="D4" s="30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</row>
    <row r="5" spans="1:16" ht="5.0999999999999996" customHeight="1">
      <c r="A5" s="269"/>
      <c r="B5" s="727"/>
      <c r="C5" s="727"/>
      <c r="D5" s="727"/>
      <c r="E5" s="727"/>
      <c r="F5" s="727"/>
      <c r="G5" s="727"/>
      <c r="H5" s="727"/>
      <c r="I5" s="727"/>
      <c r="J5" s="727"/>
      <c r="K5" s="727"/>
      <c r="L5" s="727"/>
      <c r="M5" s="727"/>
      <c r="N5" s="727"/>
      <c r="O5" s="727"/>
      <c r="P5" s="727"/>
    </row>
    <row r="6" spans="1:16" ht="25.5">
      <c r="A6" s="768" t="s">
        <v>3855</v>
      </c>
      <c r="B6" s="768"/>
      <c r="C6" s="768"/>
      <c r="D6" s="211"/>
      <c r="E6" s="211"/>
      <c r="F6" s="211"/>
      <c r="G6" s="211"/>
      <c r="H6" s="211"/>
      <c r="I6" s="211"/>
      <c r="J6" s="211"/>
      <c r="K6" s="211"/>
      <c r="L6" s="211"/>
      <c r="M6" s="211"/>
      <c r="N6" s="211"/>
      <c r="O6" s="211"/>
      <c r="P6" s="211"/>
    </row>
    <row r="7" spans="1:16" ht="99.95" customHeight="1" thickBot="1">
      <c r="B7" s="212" t="s">
        <v>4402</v>
      </c>
      <c r="C7" s="664" t="s">
        <v>4403</v>
      </c>
      <c r="D7" s="54" t="s">
        <v>1506</v>
      </c>
      <c r="E7" s="54" t="s">
        <v>1544</v>
      </c>
      <c r="F7" s="48"/>
      <c r="G7" s="48"/>
      <c r="H7" s="48" t="s">
        <v>12</v>
      </c>
      <c r="I7" s="54" t="s">
        <v>1467</v>
      </c>
      <c r="J7" s="48">
        <v>10</v>
      </c>
      <c r="K7" s="347"/>
      <c r="L7" s="347"/>
      <c r="M7" s="348">
        <f t="shared" ref="M7:P10" si="0">$L7-($L7*M$2)</f>
        <v>0</v>
      </c>
      <c r="N7" s="348">
        <f t="shared" si="0"/>
        <v>0</v>
      </c>
      <c r="O7" s="348">
        <f t="shared" si="0"/>
        <v>0</v>
      </c>
      <c r="P7" s="348">
        <f t="shared" si="0"/>
        <v>0</v>
      </c>
    </row>
    <row r="8" spans="1:16" ht="99.95" customHeight="1" thickTop="1" thickBot="1">
      <c r="B8" s="213" t="s">
        <v>4406</v>
      </c>
      <c r="C8" s="454" t="s">
        <v>4407</v>
      </c>
      <c r="D8" s="47" t="s">
        <v>4410</v>
      </c>
      <c r="E8" s="197" t="s">
        <v>1544</v>
      </c>
      <c r="F8" s="33"/>
      <c r="G8" s="33"/>
      <c r="H8" s="33" t="s">
        <v>12</v>
      </c>
      <c r="I8" s="47" t="s">
        <v>1467</v>
      </c>
      <c r="J8" s="295">
        <v>10</v>
      </c>
      <c r="K8" s="349"/>
      <c r="L8" s="349"/>
      <c r="M8" s="350">
        <f t="shared" si="0"/>
        <v>0</v>
      </c>
      <c r="N8" s="350">
        <f t="shared" si="0"/>
        <v>0</v>
      </c>
      <c r="O8" s="350">
        <f t="shared" si="0"/>
        <v>0</v>
      </c>
      <c r="P8" s="350">
        <f t="shared" si="0"/>
        <v>0</v>
      </c>
    </row>
    <row r="9" spans="1:16" ht="99.95" customHeight="1" thickTop="1" thickBot="1">
      <c r="B9" s="212" t="s">
        <v>4404</v>
      </c>
      <c r="C9" s="664" t="s">
        <v>4405</v>
      </c>
      <c r="D9" s="54" t="s">
        <v>4411</v>
      </c>
      <c r="E9" s="54" t="s">
        <v>1544</v>
      </c>
      <c r="F9" s="48"/>
      <c r="G9" s="48"/>
      <c r="H9" s="48" t="s">
        <v>12</v>
      </c>
      <c r="I9" s="54" t="s">
        <v>1467</v>
      </c>
      <c r="J9" s="48">
        <v>10</v>
      </c>
      <c r="K9" s="347"/>
      <c r="L9" s="347"/>
      <c r="M9" s="348">
        <f t="shared" si="0"/>
        <v>0</v>
      </c>
      <c r="N9" s="348">
        <f t="shared" si="0"/>
        <v>0</v>
      </c>
      <c r="O9" s="348">
        <f t="shared" si="0"/>
        <v>0</v>
      </c>
      <c r="P9" s="348">
        <f t="shared" si="0"/>
        <v>0</v>
      </c>
    </row>
    <row r="10" spans="1:16" ht="99.95" customHeight="1" thickTop="1" thickBot="1">
      <c r="B10" s="662" t="s">
        <v>4408</v>
      </c>
      <c r="C10" s="663" t="s">
        <v>4409</v>
      </c>
      <c r="D10" s="59" t="s">
        <v>4412</v>
      </c>
      <c r="E10" s="59" t="s">
        <v>1544</v>
      </c>
      <c r="F10" s="46"/>
      <c r="G10" s="46"/>
      <c r="H10" s="46" t="s">
        <v>12</v>
      </c>
      <c r="I10" s="59" t="s">
        <v>1467</v>
      </c>
      <c r="J10" s="46">
        <v>10</v>
      </c>
      <c r="K10" s="356"/>
      <c r="L10" s="356"/>
      <c r="M10" s="357">
        <f t="shared" si="0"/>
        <v>0</v>
      </c>
      <c r="N10" s="357">
        <f t="shared" si="0"/>
        <v>0</v>
      </c>
      <c r="O10" s="357">
        <f t="shared" si="0"/>
        <v>0</v>
      </c>
      <c r="P10" s="357">
        <f t="shared" si="0"/>
        <v>0</v>
      </c>
    </row>
    <row r="11" spans="1:16" ht="5.0999999999999996" customHeight="1">
      <c r="A11" s="262"/>
      <c r="B11" s="211"/>
      <c r="C11" s="211"/>
      <c r="D11" s="211"/>
      <c r="E11" s="211"/>
      <c r="F11" s="211"/>
      <c r="G11" s="211"/>
      <c r="H11" s="211"/>
      <c r="I11" s="211"/>
      <c r="J11" s="211"/>
      <c r="K11" s="211"/>
      <c r="L11" s="211"/>
      <c r="M11" s="211"/>
      <c r="N11" s="211"/>
      <c r="O11" s="211"/>
      <c r="P11" s="211"/>
    </row>
    <row r="12" spans="1:16" ht="25.5">
      <c r="A12" s="768" t="s">
        <v>3856</v>
      </c>
      <c r="B12" s="768"/>
      <c r="C12" s="768"/>
      <c r="D12" s="211"/>
      <c r="E12" s="211"/>
      <c r="F12" s="211"/>
      <c r="G12" s="211"/>
      <c r="H12" s="211"/>
      <c r="I12" s="211"/>
      <c r="J12" s="211"/>
      <c r="K12" s="211"/>
      <c r="L12" s="211"/>
      <c r="M12" s="211"/>
      <c r="N12" s="211"/>
      <c r="O12" s="211"/>
      <c r="P12" s="211"/>
    </row>
    <row r="13" spans="1:16" ht="99.95" customHeight="1" thickBot="1">
      <c r="B13" s="212" t="s">
        <v>4416</v>
      </c>
      <c r="C13" s="664" t="s">
        <v>4417</v>
      </c>
      <c r="D13" s="54" t="s">
        <v>4424</v>
      </c>
      <c r="E13" s="54" t="s">
        <v>1545</v>
      </c>
      <c r="F13" s="48"/>
      <c r="G13" s="48"/>
      <c r="H13" s="48" t="s">
        <v>1525</v>
      </c>
      <c r="I13" s="54" t="s">
        <v>1467</v>
      </c>
      <c r="J13" s="48">
        <v>25</v>
      </c>
      <c r="K13" s="347"/>
      <c r="L13" s="347"/>
      <c r="M13" s="348">
        <f t="shared" ref="M13:P16" si="1">$L13-($L13*M$2)</f>
        <v>0</v>
      </c>
      <c r="N13" s="348">
        <f t="shared" si="1"/>
        <v>0</v>
      </c>
      <c r="O13" s="348">
        <f t="shared" si="1"/>
        <v>0</v>
      </c>
      <c r="P13" s="348">
        <f t="shared" si="1"/>
        <v>0</v>
      </c>
    </row>
    <row r="14" spans="1:16" ht="99.95" customHeight="1" thickTop="1" thickBot="1">
      <c r="B14" s="213" t="s">
        <v>4418</v>
      </c>
      <c r="C14" s="454" t="s">
        <v>4419</v>
      </c>
      <c r="D14" s="47" t="s">
        <v>4425</v>
      </c>
      <c r="E14" s="197" t="s">
        <v>1545</v>
      </c>
      <c r="F14" s="33"/>
      <c r="G14" s="33"/>
      <c r="H14" s="33" t="s">
        <v>1525</v>
      </c>
      <c r="I14" s="47" t="s">
        <v>1467</v>
      </c>
      <c r="J14" s="295">
        <v>25</v>
      </c>
      <c r="K14" s="349"/>
      <c r="L14" s="349"/>
      <c r="M14" s="350">
        <f t="shared" si="1"/>
        <v>0</v>
      </c>
      <c r="N14" s="350">
        <f t="shared" si="1"/>
        <v>0</v>
      </c>
      <c r="O14" s="350">
        <f t="shared" si="1"/>
        <v>0</v>
      </c>
      <c r="P14" s="350">
        <f t="shared" si="1"/>
        <v>0</v>
      </c>
    </row>
    <row r="15" spans="1:16" ht="99.95" customHeight="1" thickTop="1" thickBot="1">
      <c r="B15" s="212" t="s">
        <v>4420</v>
      </c>
      <c r="C15" s="664" t="s">
        <v>4421</v>
      </c>
      <c r="D15" s="54" t="s">
        <v>4426</v>
      </c>
      <c r="E15" s="54" t="s">
        <v>1545</v>
      </c>
      <c r="F15" s="48"/>
      <c r="G15" s="48"/>
      <c r="H15" s="48" t="s">
        <v>1525</v>
      </c>
      <c r="I15" s="54" t="s">
        <v>1467</v>
      </c>
      <c r="J15" s="48">
        <v>25</v>
      </c>
      <c r="K15" s="347"/>
      <c r="L15" s="347"/>
      <c r="M15" s="348">
        <f t="shared" si="1"/>
        <v>0</v>
      </c>
      <c r="N15" s="348">
        <f t="shared" si="1"/>
        <v>0</v>
      </c>
      <c r="O15" s="348">
        <f t="shared" si="1"/>
        <v>0</v>
      </c>
      <c r="P15" s="348">
        <f t="shared" si="1"/>
        <v>0</v>
      </c>
    </row>
    <row r="16" spans="1:16" ht="99.95" customHeight="1" thickTop="1" thickBot="1">
      <c r="B16" s="662" t="s">
        <v>4422</v>
      </c>
      <c r="C16" s="663" t="s">
        <v>4423</v>
      </c>
      <c r="D16" s="59" t="s">
        <v>4427</v>
      </c>
      <c r="E16" s="59" t="s">
        <v>1545</v>
      </c>
      <c r="F16" s="46"/>
      <c r="G16" s="46"/>
      <c r="H16" s="46" t="s">
        <v>1525</v>
      </c>
      <c r="I16" s="59" t="s">
        <v>1467</v>
      </c>
      <c r="J16" s="46">
        <v>25</v>
      </c>
      <c r="K16" s="356"/>
      <c r="L16" s="356"/>
      <c r="M16" s="357">
        <f t="shared" si="1"/>
        <v>0</v>
      </c>
      <c r="N16" s="357">
        <f t="shared" si="1"/>
        <v>0</v>
      </c>
      <c r="O16" s="357">
        <f t="shared" si="1"/>
        <v>0</v>
      </c>
      <c r="P16" s="357">
        <f t="shared" si="1"/>
        <v>0</v>
      </c>
    </row>
    <row r="17" spans="1:16" ht="5.0999999999999996" customHeight="1">
      <c r="A17" s="183"/>
      <c r="B17" s="211"/>
      <c r="C17" s="211"/>
      <c r="D17" s="211"/>
      <c r="E17" s="211"/>
      <c r="F17" s="211"/>
      <c r="G17" s="211"/>
      <c r="H17" s="211"/>
      <c r="I17" s="211"/>
      <c r="J17" s="211"/>
      <c r="K17" s="211"/>
      <c r="L17" s="211"/>
      <c r="M17" s="211"/>
      <c r="N17" s="211"/>
      <c r="O17" s="211"/>
      <c r="P17" s="211"/>
    </row>
    <row r="18" spans="1:16" ht="25.5">
      <c r="A18" s="768" t="s">
        <v>4979</v>
      </c>
      <c r="B18" s="768"/>
      <c r="C18" s="768"/>
      <c r="D18" s="211"/>
      <c r="E18" s="211"/>
      <c r="F18" s="211"/>
      <c r="G18" s="211"/>
      <c r="H18" s="211"/>
      <c r="I18" s="211"/>
      <c r="J18" s="211"/>
      <c r="K18" s="211"/>
      <c r="L18" s="211"/>
      <c r="M18" s="211"/>
      <c r="N18" s="211"/>
      <c r="O18" s="211"/>
      <c r="P18" s="211"/>
    </row>
    <row r="19" spans="1:16" ht="99.95" customHeight="1" thickBot="1">
      <c r="B19" s="664" t="s">
        <v>4967</v>
      </c>
      <c r="C19" s="664" t="s">
        <v>4971</v>
      </c>
      <c r="D19" s="54" t="s">
        <v>4975</v>
      </c>
      <c r="E19" s="54"/>
      <c r="F19" s="48"/>
      <c r="G19" s="48"/>
      <c r="H19" s="48" t="s">
        <v>1525</v>
      </c>
      <c r="I19" s="54"/>
      <c r="J19" s="48"/>
      <c r="K19" s="347"/>
      <c r="L19" s="347"/>
      <c r="M19" s="348"/>
      <c r="N19" s="348"/>
      <c r="O19" s="348"/>
      <c r="P19" s="348"/>
    </row>
    <row r="20" spans="1:16" ht="99.95" customHeight="1" thickTop="1" thickBot="1">
      <c r="B20" s="454" t="s">
        <v>4968</v>
      </c>
      <c r="C20" s="454" t="s">
        <v>4972</v>
      </c>
      <c r="D20" s="197" t="s">
        <v>4976</v>
      </c>
      <c r="E20" s="197"/>
      <c r="F20" s="33"/>
      <c r="G20" s="33"/>
      <c r="H20" s="33" t="s">
        <v>1525</v>
      </c>
      <c r="I20" s="47"/>
      <c r="J20" s="295"/>
      <c r="K20" s="349"/>
      <c r="L20" s="349"/>
      <c r="M20" s="350"/>
      <c r="N20" s="350"/>
      <c r="O20" s="350"/>
      <c r="P20" s="350"/>
    </row>
    <row r="21" spans="1:16" ht="99.95" customHeight="1" thickTop="1" thickBot="1">
      <c r="B21" s="664" t="s">
        <v>4969</v>
      </c>
      <c r="C21" s="664" t="s">
        <v>4973</v>
      </c>
      <c r="D21" s="54" t="s">
        <v>4977</v>
      </c>
      <c r="E21" s="54"/>
      <c r="F21" s="48"/>
      <c r="G21" s="48"/>
      <c r="H21" s="48" t="s">
        <v>1525</v>
      </c>
      <c r="I21" s="54"/>
      <c r="J21" s="48"/>
      <c r="K21" s="347"/>
      <c r="L21" s="347"/>
      <c r="M21" s="348"/>
      <c r="N21" s="348"/>
      <c r="O21" s="348"/>
      <c r="P21" s="348"/>
    </row>
    <row r="22" spans="1:16" ht="99.95" customHeight="1" thickTop="1" thickBot="1">
      <c r="B22" s="663" t="s">
        <v>4970</v>
      </c>
      <c r="C22" s="663" t="s">
        <v>4974</v>
      </c>
      <c r="D22" s="59" t="s">
        <v>4978</v>
      </c>
      <c r="E22" s="59"/>
      <c r="F22" s="46"/>
      <c r="G22" s="46"/>
      <c r="H22" s="46" t="s">
        <v>1525</v>
      </c>
      <c r="I22" s="59"/>
      <c r="J22" s="46"/>
      <c r="K22" s="356"/>
      <c r="L22" s="356"/>
      <c r="M22" s="357"/>
      <c r="N22" s="357"/>
      <c r="O22" s="357"/>
      <c r="P22" s="357"/>
    </row>
  </sheetData>
  <mergeCells count="5">
    <mergeCell ref="A1:A2"/>
    <mergeCell ref="B1:D2"/>
    <mergeCell ref="A6:C6"/>
    <mergeCell ref="A12:C12"/>
    <mergeCell ref="A18:C18"/>
  </mergeCells>
  <conditionalFormatting sqref="J4">
    <cfRule type="containsText" dxfId="68" priority="1" operator="containsText" text="Yes">
      <formula>NOT(ISERROR(SEARCH("Yes",J4)))</formula>
    </cfRule>
  </conditionalFormatting>
  <hyperlinks>
    <hyperlink ref="E1" location="'FC Seat Covers - &quot;Y&quot; Stripe'!A6" display="'FC Seat Covers - &quot;Y&quot; Stripe'!A6"/>
    <hyperlink ref="F1" location="'FC Seat Covers - &quot;Y&quot; Stripe'!A12" display="'FC Seat Covers - &quot;Y&quot; Stripe'!A12"/>
    <hyperlink ref="G1" location="'FC Seat Covers - &quot;Y&quot; Stripe'!A18" display="'FC Seat Covers - &quot;Y&quot; Stripe'!A18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sheetPr codeName="Sheet23"/>
  <dimension ref="A1:P10"/>
  <sheetViews>
    <sheetView workbookViewId="0">
      <selection sqref="A1:A2"/>
    </sheetView>
  </sheetViews>
  <sheetFormatPr defaultRowHeight="15"/>
  <cols>
    <col min="1" max="1" width="19.140625" style="301" customWidth="1"/>
    <col min="2" max="2" width="21" style="80" customWidth="1"/>
    <col min="3" max="3" width="21.140625" style="80" customWidth="1"/>
    <col min="4" max="4" width="27.140625" style="80" bestFit="1" customWidth="1"/>
    <col min="5" max="5" width="27.42578125" style="80" bestFit="1" customWidth="1"/>
    <col min="6" max="6" width="16.7109375" style="80" bestFit="1" customWidth="1"/>
    <col min="7" max="7" width="15.5703125" style="80" bestFit="1" customWidth="1"/>
    <col min="8" max="8" width="9.7109375" style="80" bestFit="1" customWidth="1"/>
    <col min="9" max="9" width="18.140625" style="80" bestFit="1" customWidth="1"/>
    <col min="10" max="10" width="15.28515625" style="80" bestFit="1" customWidth="1"/>
    <col min="11" max="11" width="7.140625" style="80" bestFit="1" customWidth="1"/>
    <col min="12" max="12" width="8" style="80" bestFit="1" customWidth="1"/>
    <col min="13" max="16" width="9.7109375" style="80" bestFit="1" customWidth="1"/>
    <col min="17" max="16384" width="9.140625" style="80"/>
  </cols>
  <sheetData>
    <row r="1" spans="1:16" s="268" customFormat="1" ht="39.75" customHeight="1">
      <c r="A1" s="769"/>
      <c r="B1" s="767" t="s">
        <v>3954</v>
      </c>
      <c r="C1" s="770"/>
      <c r="D1" s="21"/>
      <c r="E1" s="21"/>
      <c r="F1" s="21"/>
      <c r="G1" s="21"/>
      <c r="H1" s="80"/>
      <c r="I1" s="80"/>
      <c r="J1" s="80"/>
      <c r="K1" s="80"/>
      <c r="L1" s="80"/>
      <c r="M1" s="80"/>
      <c r="N1" s="80"/>
    </row>
    <row r="2" spans="1:16" s="268" customFormat="1" ht="36" customHeight="1">
      <c r="A2" s="769"/>
      <c r="B2" s="770"/>
      <c r="C2" s="770"/>
      <c r="D2" s="21"/>
      <c r="E2" s="21"/>
      <c r="F2" s="14"/>
      <c r="G2" s="14"/>
      <c r="H2" s="80"/>
      <c r="I2" s="80"/>
      <c r="J2" s="80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s="183" customFormat="1" ht="5.0999999999999996" customHeight="1"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</row>
    <row r="4" spans="1:16" s="262" customFormat="1" ht="20.100000000000001" customHeight="1">
      <c r="A4" s="38" t="s">
        <v>36</v>
      </c>
      <c r="B4" s="38" t="s">
        <v>3</v>
      </c>
      <c r="C4" s="38" t="s">
        <v>2</v>
      </c>
      <c r="D4" s="30" t="s">
        <v>49</v>
      </c>
      <c r="E4" s="30" t="s">
        <v>1468</v>
      </c>
      <c r="F4" s="30" t="s">
        <v>1479</v>
      </c>
      <c r="G4" s="30" t="s">
        <v>1480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ht="3" customHeight="1"/>
    <row r="6" spans="1:16" ht="25.5">
      <c r="A6" s="768" t="s">
        <v>3640</v>
      </c>
      <c r="B6" s="768"/>
      <c r="C6" s="383"/>
    </row>
    <row r="7" spans="1:16" ht="99.95" customHeight="1" thickBot="1">
      <c r="B7" s="15" t="s">
        <v>3642</v>
      </c>
      <c r="C7" s="17" t="s">
        <v>3643</v>
      </c>
      <c r="D7" s="16" t="s">
        <v>3644</v>
      </c>
      <c r="E7" s="16" t="s">
        <v>1544</v>
      </c>
      <c r="F7" s="7" t="s">
        <v>1681</v>
      </c>
      <c r="G7" s="7" t="s">
        <v>1572</v>
      </c>
      <c r="H7" s="7" t="s">
        <v>12</v>
      </c>
      <c r="I7" s="16" t="s">
        <v>1467</v>
      </c>
      <c r="J7" s="7">
        <v>10</v>
      </c>
      <c r="K7" s="331">
        <v>79.95</v>
      </c>
      <c r="L7" s="331">
        <v>59.95</v>
      </c>
      <c r="M7" s="384">
        <f t="shared" ref="M7:P10" si="0">$L7-($L7*M$2)</f>
        <v>32.972499999999997</v>
      </c>
      <c r="N7" s="384">
        <f t="shared" si="0"/>
        <v>29.975000000000001</v>
      </c>
      <c r="O7" s="384">
        <f t="shared" si="0"/>
        <v>26.977499999999999</v>
      </c>
      <c r="P7" s="384">
        <f t="shared" si="0"/>
        <v>23.980000000000004</v>
      </c>
    </row>
    <row r="8" spans="1:16" ht="99.95" customHeight="1" thickTop="1" thickBot="1">
      <c r="B8" s="19" t="s">
        <v>3645</v>
      </c>
      <c r="C8" s="19" t="s">
        <v>3646</v>
      </c>
      <c r="D8" s="18" t="s">
        <v>3647</v>
      </c>
      <c r="E8" s="20" t="s">
        <v>1545</v>
      </c>
      <c r="F8" s="10" t="s">
        <v>13</v>
      </c>
      <c r="G8" s="10" t="s">
        <v>1569</v>
      </c>
      <c r="H8" s="10" t="s">
        <v>1525</v>
      </c>
      <c r="I8" s="18" t="s">
        <v>1467</v>
      </c>
      <c r="J8" s="11">
        <v>25</v>
      </c>
      <c r="K8" s="335">
        <v>49.95</v>
      </c>
      <c r="L8" s="335">
        <v>34.950000000000003</v>
      </c>
      <c r="M8" s="335">
        <f t="shared" si="0"/>
        <v>19.222500000000004</v>
      </c>
      <c r="N8" s="335">
        <f t="shared" si="0"/>
        <v>17.475000000000001</v>
      </c>
      <c r="O8" s="335">
        <f t="shared" si="0"/>
        <v>15.727499999999999</v>
      </c>
      <c r="P8" s="335">
        <f t="shared" si="0"/>
        <v>13.98</v>
      </c>
    </row>
    <row r="9" spans="1:16" ht="99.95" customHeight="1" thickTop="1" thickBot="1">
      <c r="B9" s="510" t="s">
        <v>3648</v>
      </c>
      <c r="C9" s="449" t="s">
        <v>3649</v>
      </c>
      <c r="D9" s="44" t="s">
        <v>3650</v>
      </c>
      <c r="E9" s="42" t="s">
        <v>1545</v>
      </c>
      <c r="F9" s="41" t="s">
        <v>1574</v>
      </c>
      <c r="G9" s="41" t="s">
        <v>2020</v>
      </c>
      <c r="H9" s="41" t="s">
        <v>1525</v>
      </c>
      <c r="I9" s="42" t="s">
        <v>1467</v>
      </c>
      <c r="J9" s="7">
        <v>25</v>
      </c>
      <c r="K9" s="331">
        <v>49.95</v>
      </c>
      <c r="L9" s="331">
        <v>34.950000000000003</v>
      </c>
      <c r="M9" s="384">
        <f t="shared" si="0"/>
        <v>19.222500000000004</v>
      </c>
      <c r="N9" s="384">
        <f t="shared" si="0"/>
        <v>17.475000000000001</v>
      </c>
      <c r="O9" s="384">
        <f t="shared" si="0"/>
        <v>15.727499999999999</v>
      </c>
      <c r="P9" s="384">
        <f t="shared" si="0"/>
        <v>13.98</v>
      </c>
    </row>
    <row r="10" spans="1:16" ht="99.95" customHeight="1" thickTop="1" thickBot="1">
      <c r="B10" s="511" t="s">
        <v>3651</v>
      </c>
      <c r="C10" s="450" t="s">
        <v>3652</v>
      </c>
      <c r="D10" s="40" t="s">
        <v>3653</v>
      </c>
      <c r="E10" s="40" t="s">
        <v>1555</v>
      </c>
      <c r="F10" s="39" t="s">
        <v>1574</v>
      </c>
      <c r="G10" s="39" t="s">
        <v>2020</v>
      </c>
      <c r="H10" s="39" t="s">
        <v>1525</v>
      </c>
      <c r="I10" s="40" t="s">
        <v>1467</v>
      </c>
      <c r="J10" s="39">
        <v>25</v>
      </c>
      <c r="K10" s="339">
        <v>49.95</v>
      </c>
      <c r="L10" s="339">
        <v>34.950000000000003</v>
      </c>
      <c r="M10" s="339">
        <f t="shared" si="0"/>
        <v>19.222500000000004</v>
      </c>
      <c r="N10" s="339">
        <f t="shared" si="0"/>
        <v>17.475000000000001</v>
      </c>
      <c r="O10" s="339">
        <f t="shared" si="0"/>
        <v>15.727499999999999</v>
      </c>
      <c r="P10" s="339">
        <f t="shared" si="0"/>
        <v>13.98</v>
      </c>
    </row>
  </sheetData>
  <mergeCells count="3">
    <mergeCell ref="A1:A2"/>
    <mergeCell ref="B1:C2"/>
    <mergeCell ref="A6:B6"/>
  </mergeCells>
  <conditionalFormatting sqref="J4">
    <cfRule type="containsText" dxfId="67" priority="1" operator="containsText" text="Yes">
      <formula>NOT(ISERROR(SEARCH("Yes",J4)))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codeName="Sheet1"/>
  <dimension ref="A1:K21"/>
  <sheetViews>
    <sheetView workbookViewId="0">
      <selection activeCell="I6" sqref="I6"/>
    </sheetView>
  </sheetViews>
  <sheetFormatPr defaultRowHeight="15"/>
  <cols>
    <col min="1" max="2" width="7.140625" customWidth="1"/>
    <col min="4" max="4" width="19.28515625" customWidth="1"/>
  </cols>
  <sheetData>
    <row r="1" spans="1:11" s="200" customFormat="1" ht="37.5" customHeight="1">
      <c r="A1" s="763"/>
      <c r="C1" s="759" t="s">
        <v>3863</v>
      </c>
      <c r="D1" s="760"/>
    </row>
    <row r="2" spans="1:11" s="200" customFormat="1" ht="37.5" customHeight="1">
      <c r="A2" s="763"/>
      <c r="C2" s="760"/>
      <c r="D2" s="760"/>
    </row>
    <row r="3" spans="1:11" s="200" customFormat="1" ht="3" customHeight="1">
      <c r="C3" s="236"/>
      <c r="D3" s="236"/>
    </row>
    <row r="4" spans="1:11" s="200" customFormat="1" ht="0.95" customHeight="1">
      <c r="A4" s="241"/>
      <c r="B4" s="241"/>
      <c r="C4" s="241"/>
      <c r="D4" s="241"/>
      <c r="E4" s="241"/>
      <c r="F4" s="241"/>
      <c r="G4" s="241"/>
      <c r="H4" s="241"/>
    </row>
    <row r="5" spans="1:11">
      <c r="A5" s="762" t="s">
        <v>3962</v>
      </c>
      <c r="B5" s="762"/>
      <c r="C5" s="762"/>
      <c r="D5" s="762"/>
      <c r="G5" s="762" t="s">
        <v>3969</v>
      </c>
      <c r="H5" s="762"/>
    </row>
    <row r="6" spans="1:11" ht="91.5" customHeight="1">
      <c r="A6" s="761" t="s">
        <v>4897</v>
      </c>
      <c r="B6" s="761"/>
      <c r="C6" s="761"/>
      <c r="D6" s="761"/>
      <c r="G6" s="761" t="s">
        <v>3972</v>
      </c>
      <c r="H6" s="761"/>
    </row>
    <row r="7" spans="1:11">
      <c r="A7" s="200"/>
      <c r="B7" s="200"/>
      <c r="C7" s="200"/>
      <c r="D7" s="200"/>
    </row>
    <row r="8" spans="1:11">
      <c r="A8" s="762" t="s">
        <v>3968</v>
      </c>
      <c r="B8" s="762"/>
      <c r="C8" s="762"/>
      <c r="D8" s="762"/>
      <c r="E8" s="762"/>
      <c r="G8" s="762" t="s">
        <v>3963</v>
      </c>
      <c r="H8" s="762"/>
      <c r="I8" s="762"/>
      <c r="J8" s="762"/>
      <c r="K8" s="762"/>
    </row>
    <row r="9" spans="1:11" s="200" customFormat="1">
      <c r="A9" s="764" t="s">
        <v>3973</v>
      </c>
      <c r="B9" s="764"/>
      <c r="C9" s="764"/>
      <c r="D9" s="764"/>
      <c r="E9" s="764"/>
      <c r="G9" s="764" t="s">
        <v>3971</v>
      </c>
      <c r="H9" s="764"/>
      <c r="I9" s="764"/>
      <c r="J9" s="764"/>
      <c r="K9" s="764"/>
    </row>
    <row r="10" spans="1:11" s="200" customFormat="1"/>
    <row r="11" spans="1:11" s="200" customFormat="1">
      <c r="A11" s="762" t="s">
        <v>3966</v>
      </c>
      <c r="B11" s="762"/>
      <c r="C11" s="762"/>
      <c r="D11" s="762"/>
      <c r="E11" s="762"/>
    </row>
    <row r="12" spans="1:11" s="200" customFormat="1">
      <c r="A12" s="764" t="s">
        <v>3976</v>
      </c>
      <c r="B12" s="764"/>
      <c r="C12" s="764"/>
      <c r="D12" s="764"/>
      <c r="E12" s="764"/>
    </row>
    <row r="13" spans="1:11" s="200" customFormat="1"/>
    <row r="14" spans="1:11" s="200" customFormat="1">
      <c r="A14" s="762" t="s">
        <v>3970</v>
      </c>
      <c r="B14" s="762"/>
      <c r="C14" s="762"/>
      <c r="D14" s="762"/>
      <c r="E14" s="762"/>
    </row>
    <row r="15" spans="1:11">
      <c r="A15" s="764" t="s">
        <v>3974</v>
      </c>
      <c r="B15" s="764"/>
      <c r="C15" s="764"/>
      <c r="D15" s="764"/>
      <c r="E15" s="764"/>
    </row>
    <row r="16" spans="1:11" s="200" customFormat="1">
      <c r="A16" s="27"/>
    </row>
    <row r="17" spans="1:5">
      <c r="A17" s="762" t="s">
        <v>3964</v>
      </c>
      <c r="B17" s="762"/>
      <c r="C17" s="762"/>
      <c r="D17" s="762"/>
      <c r="E17" s="762"/>
    </row>
    <row r="18" spans="1:5">
      <c r="A18" s="763" t="s">
        <v>3965</v>
      </c>
      <c r="B18" s="763"/>
      <c r="C18" s="763"/>
      <c r="D18" s="763"/>
      <c r="E18" s="763"/>
    </row>
    <row r="20" spans="1:5">
      <c r="A20" s="762" t="s">
        <v>3967</v>
      </c>
      <c r="B20" s="762"/>
      <c r="C20" s="762"/>
      <c r="D20" s="762"/>
      <c r="E20" s="762"/>
    </row>
    <row r="21" spans="1:5" ht="63.75" customHeight="1">
      <c r="A21" s="761" t="s">
        <v>3975</v>
      </c>
      <c r="B21" s="761"/>
      <c r="C21" s="761"/>
      <c r="D21" s="761"/>
      <c r="E21" s="761"/>
    </row>
  </sheetData>
  <mergeCells count="18">
    <mergeCell ref="A21:E21"/>
    <mergeCell ref="A9:E9"/>
    <mergeCell ref="A8:E8"/>
    <mergeCell ref="G8:K8"/>
    <mergeCell ref="A15:E15"/>
    <mergeCell ref="A14:E14"/>
    <mergeCell ref="G9:K9"/>
    <mergeCell ref="A18:E18"/>
    <mergeCell ref="A17:E17"/>
    <mergeCell ref="A12:E12"/>
    <mergeCell ref="A11:E11"/>
    <mergeCell ref="A20:E20"/>
    <mergeCell ref="C1:D2"/>
    <mergeCell ref="A6:D6"/>
    <mergeCell ref="A5:D5"/>
    <mergeCell ref="G5:H5"/>
    <mergeCell ref="G6:H6"/>
    <mergeCell ref="A1:A2"/>
  </mergeCells>
  <hyperlinks>
    <hyperlink ref="G9" r:id="rId1"/>
    <hyperlink ref="A9" r:id="rId2"/>
    <hyperlink ref="A15" r:id="rId3"/>
    <hyperlink ref="A12" r:id="rId4"/>
  </hyperlinks>
  <pageMargins left="0.7" right="0.7" top="0.75" bottom="0.75" header="0.3" footer="0.3"/>
  <drawing r:id="rId5"/>
</worksheet>
</file>

<file path=xl/worksheets/sheet20.xml><?xml version="1.0" encoding="utf-8"?>
<worksheet xmlns="http://schemas.openxmlformats.org/spreadsheetml/2006/main" xmlns:r="http://schemas.openxmlformats.org/officeDocument/2006/relationships">
  <dimension ref="A1:P10"/>
  <sheetViews>
    <sheetView zoomScaleNormal="100" workbookViewId="0">
      <selection sqref="A1:A2"/>
    </sheetView>
  </sheetViews>
  <sheetFormatPr defaultRowHeight="15"/>
  <cols>
    <col min="1" max="1" width="19.140625" style="437" customWidth="1"/>
    <col min="2" max="2" width="21" style="437" customWidth="1"/>
    <col min="3" max="3" width="21.140625" style="437" customWidth="1"/>
    <col min="4" max="4" width="27.140625" style="437" bestFit="1" customWidth="1"/>
    <col min="5" max="5" width="27.42578125" style="437" bestFit="1" customWidth="1"/>
    <col min="6" max="6" width="16.7109375" style="437" bestFit="1" customWidth="1"/>
    <col min="7" max="7" width="15.5703125" style="437" bestFit="1" customWidth="1"/>
    <col min="8" max="8" width="9.7109375" style="437" bestFit="1" customWidth="1"/>
    <col min="9" max="9" width="18.140625" style="437" bestFit="1" customWidth="1"/>
    <col min="10" max="10" width="15.28515625" style="437" bestFit="1" customWidth="1"/>
    <col min="11" max="11" width="7.140625" style="437" bestFit="1" customWidth="1"/>
    <col min="12" max="12" width="8" style="437" bestFit="1" customWidth="1"/>
    <col min="13" max="16" width="9.7109375" style="437" bestFit="1" customWidth="1"/>
    <col min="17" max="16384" width="9.140625" style="437"/>
  </cols>
  <sheetData>
    <row r="1" spans="1:16" s="438" customFormat="1" ht="39.75" customHeight="1">
      <c r="A1" s="769"/>
      <c r="B1" s="767" t="s">
        <v>4185</v>
      </c>
      <c r="C1" s="770"/>
      <c r="D1" s="21"/>
      <c r="E1" s="21"/>
      <c r="F1" s="21"/>
      <c r="G1" s="21"/>
      <c r="H1" s="437"/>
      <c r="I1" s="437"/>
      <c r="J1" s="437"/>
      <c r="K1" s="437"/>
      <c r="L1" s="437"/>
      <c r="M1" s="437"/>
      <c r="N1" s="437"/>
    </row>
    <row r="2" spans="1:16" s="438" customFormat="1" ht="36" customHeight="1">
      <c r="A2" s="769"/>
      <c r="B2" s="770"/>
      <c r="C2" s="770"/>
      <c r="D2" s="21"/>
      <c r="E2" s="21"/>
      <c r="F2" s="14"/>
      <c r="G2" s="14"/>
      <c r="H2" s="437"/>
      <c r="I2" s="437"/>
      <c r="J2" s="437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s="183" customFormat="1" ht="5.0999999999999996" customHeight="1">
      <c r="B3" s="437"/>
      <c r="C3" s="437"/>
      <c r="D3" s="437"/>
      <c r="E3" s="437"/>
      <c r="F3" s="437"/>
      <c r="G3" s="437"/>
      <c r="H3" s="437"/>
      <c r="I3" s="437"/>
      <c r="J3" s="437"/>
      <c r="K3" s="437"/>
      <c r="L3" s="437"/>
      <c r="M3" s="437"/>
      <c r="N3" s="437"/>
      <c r="O3" s="437"/>
      <c r="P3" s="437"/>
    </row>
    <row r="4" spans="1:16" s="262" customFormat="1" ht="20.100000000000001" customHeight="1">
      <c r="A4" s="38" t="s">
        <v>36</v>
      </c>
      <c r="B4" s="38" t="s">
        <v>3</v>
      </c>
      <c r="C4" s="38" t="s">
        <v>2</v>
      </c>
      <c r="D4" s="30" t="s">
        <v>49</v>
      </c>
      <c r="E4" s="30" t="s">
        <v>1468</v>
      </c>
      <c r="F4" s="30" t="s">
        <v>1479</v>
      </c>
      <c r="G4" s="30" t="s">
        <v>1480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ht="3" customHeight="1"/>
    <row r="6" spans="1:16" ht="25.5">
      <c r="A6" s="768" t="s">
        <v>1927</v>
      </c>
      <c r="B6" s="768"/>
      <c r="C6" s="383"/>
    </row>
    <row r="7" spans="1:16" ht="99.95" customHeight="1" thickBot="1">
      <c r="A7"/>
      <c r="B7" s="448" t="s">
        <v>4186</v>
      </c>
      <c r="C7" s="79" t="s">
        <v>4194</v>
      </c>
      <c r="D7" s="16" t="s">
        <v>4190</v>
      </c>
      <c r="E7" s="16" t="s">
        <v>1544</v>
      </c>
      <c r="F7" s="7" t="s">
        <v>4267</v>
      </c>
      <c r="G7" s="7" t="s">
        <v>1572</v>
      </c>
      <c r="H7" s="7" t="s">
        <v>12</v>
      </c>
      <c r="I7" s="16" t="s">
        <v>1467</v>
      </c>
      <c r="J7" s="7">
        <v>10</v>
      </c>
      <c r="K7" s="331">
        <v>79.95</v>
      </c>
      <c r="L7" s="331">
        <v>59.95</v>
      </c>
      <c r="M7" s="384">
        <f t="shared" ref="M7:P10" si="0">$L7-($L7*M$2)</f>
        <v>32.972499999999997</v>
      </c>
      <c r="N7" s="384">
        <f t="shared" si="0"/>
        <v>29.975000000000001</v>
      </c>
      <c r="O7" s="384">
        <f t="shared" si="0"/>
        <v>26.977499999999999</v>
      </c>
      <c r="P7" s="384">
        <f t="shared" si="0"/>
        <v>23.980000000000004</v>
      </c>
    </row>
    <row r="8" spans="1:16" ht="99.95" customHeight="1" thickTop="1" thickBot="1">
      <c r="A8"/>
      <c r="B8" s="10" t="s">
        <v>4187</v>
      </c>
      <c r="C8" s="167" t="s">
        <v>4195</v>
      </c>
      <c r="D8" s="18" t="s">
        <v>4191</v>
      </c>
      <c r="E8" s="20" t="s">
        <v>1545</v>
      </c>
      <c r="F8" s="10" t="s">
        <v>13</v>
      </c>
      <c r="G8" s="10" t="s">
        <v>1569</v>
      </c>
      <c r="H8" s="10" t="s">
        <v>1525</v>
      </c>
      <c r="I8" s="18" t="s">
        <v>1467</v>
      </c>
      <c r="J8" s="11">
        <v>25</v>
      </c>
      <c r="K8" s="335">
        <v>49.95</v>
      </c>
      <c r="L8" s="335">
        <v>34.950000000000003</v>
      </c>
      <c r="M8" s="335">
        <f t="shared" si="0"/>
        <v>19.222500000000004</v>
      </c>
      <c r="N8" s="335">
        <f t="shared" si="0"/>
        <v>17.475000000000001</v>
      </c>
      <c r="O8" s="335">
        <f t="shared" si="0"/>
        <v>15.727499999999999</v>
      </c>
      <c r="P8" s="335">
        <f t="shared" si="0"/>
        <v>13.98</v>
      </c>
    </row>
    <row r="9" spans="1:16" ht="99.95" customHeight="1" thickTop="1" thickBot="1">
      <c r="A9"/>
      <c r="B9" s="12" t="s">
        <v>4188</v>
      </c>
      <c r="C9" s="449" t="s">
        <v>4196</v>
      </c>
      <c r="D9" s="44" t="s">
        <v>4192</v>
      </c>
      <c r="E9" s="42" t="s">
        <v>1545</v>
      </c>
      <c r="F9" s="41" t="s">
        <v>1574</v>
      </c>
      <c r="G9" s="41" t="s">
        <v>2020</v>
      </c>
      <c r="H9" s="41" t="s">
        <v>1525</v>
      </c>
      <c r="I9" s="42" t="s">
        <v>1467</v>
      </c>
      <c r="J9" s="7">
        <v>25</v>
      </c>
      <c r="K9" s="331">
        <v>49.95</v>
      </c>
      <c r="L9" s="331">
        <v>34.950000000000003</v>
      </c>
      <c r="M9" s="384">
        <f t="shared" si="0"/>
        <v>19.222500000000004</v>
      </c>
      <c r="N9" s="384">
        <f t="shared" si="0"/>
        <v>17.475000000000001</v>
      </c>
      <c r="O9" s="384">
        <f t="shared" si="0"/>
        <v>15.727499999999999</v>
      </c>
      <c r="P9" s="384">
        <f t="shared" si="0"/>
        <v>13.98</v>
      </c>
    </row>
    <row r="10" spans="1:16" ht="99.95" customHeight="1" thickTop="1" thickBot="1">
      <c r="A10"/>
      <c r="B10" s="39" t="s">
        <v>4189</v>
      </c>
      <c r="C10" s="450" t="s">
        <v>4197</v>
      </c>
      <c r="D10" s="40" t="s">
        <v>4193</v>
      </c>
      <c r="E10" s="40" t="s">
        <v>1555</v>
      </c>
      <c r="F10" s="39" t="s">
        <v>1574</v>
      </c>
      <c r="G10" s="39" t="s">
        <v>2020</v>
      </c>
      <c r="H10" s="39" t="s">
        <v>1525</v>
      </c>
      <c r="I10" s="40" t="s">
        <v>1467</v>
      </c>
      <c r="J10" s="39">
        <v>25</v>
      </c>
      <c r="K10" s="339">
        <v>49.95</v>
      </c>
      <c r="L10" s="339">
        <v>34.950000000000003</v>
      </c>
      <c r="M10" s="339">
        <f t="shared" si="0"/>
        <v>19.222500000000004</v>
      </c>
      <c r="N10" s="339">
        <f t="shared" si="0"/>
        <v>17.475000000000001</v>
      </c>
      <c r="O10" s="339">
        <f t="shared" si="0"/>
        <v>15.727499999999999</v>
      </c>
      <c r="P10" s="339">
        <f t="shared" si="0"/>
        <v>13.98</v>
      </c>
    </row>
  </sheetData>
  <mergeCells count="3">
    <mergeCell ref="A1:A2"/>
    <mergeCell ref="B1:C2"/>
    <mergeCell ref="A6:B6"/>
  </mergeCells>
  <conditionalFormatting sqref="J4">
    <cfRule type="containsText" dxfId="66" priority="1" operator="containsText" text="Yes">
      <formula>NOT(ISERROR(SEARCH("Yes",J4)))</formula>
    </cfRule>
  </conditionalFormatting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sheetPr codeName="Sheet24"/>
  <dimension ref="A1:P12"/>
  <sheetViews>
    <sheetView zoomScaleNormal="100" workbookViewId="0">
      <pane ySplit="4" topLeftCell="A5" activePane="bottomLeft" state="frozen"/>
      <selection pane="bottomLeft" activeCell="B7" sqref="B7"/>
    </sheetView>
  </sheetViews>
  <sheetFormatPr defaultColWidth="8" defaultRowHeight="16.5" customHeight="1"/>
  <cols>
    <col min="1" max="1" width="17.7109375" style="183" customWidth="1"/>
    <col min="2" max="4" width="20.7109375" style="183" customWidth="1"/>
    <col min="5" max="5" width="19" style="183" bestFit="1" customWidth="1"/>
    <col min="6" max="6" width="16.7109375" style="183" bestFit="1" customWidth="1"/>
    <col min="7" max="7" width="15.5703125" style="183" bestFit="1" customWidth="1"/>
    <col min="8" max="8" width="11" style="183" bestFit="1" customWidth="1"/>
    <col min="9" max="9" width="11.42578125" style="183" bestFit="1" customWidth="1"/>
    <col min="10" max="10" width="15.28515625" style="183" bestFit="1" customWidth="1"/>
    <col min="11" max="11" width="7" style="183" bestFit="1" customWidth="1"/>
    <col min="12" max="12" width="8" style="183" bestFit="1" customWidth="1"/>
    <col min="13" max="16" width="9.7109375" style="183" bestFit="1" customWidth="1"/>
    <col min="17" max="16384" width="8" style="183"/>
  </cols>
  <sheetData>
    <row r="1" spans="1:16" s="268" customFormat="1" ht="39.75" customHeight="1">
      <c r="A1" s="769"/>
      <c r="B1" s="767" t="s">
        <v>3961</v>
      </c>
      <c r="C1" s="770"/>
      <c r="D1" s="21"/>
      <c r="E1" s="21"/>
      <c r="F1" s="21"/>
      <c r="G1" s="21"/>
      <c r="I1" s="80"/>
      <c r="J1" s="80"/>
      <c r="K1" s="80"/>
      <c r="L1" s="80"/>
      <c r="M1" s="80"/>
      <c r="N1" s="80"/>
    </row>
    <row r="2" spans="1:16" s="268" customFormat="1" ht="36" customHeight="1">
      <c r="A2" s="769"/>
      <c r="B2" s="770"/>
      <c r="C2" s="770"/>
      <c r="D2" s="80"/>
      <c r="E2" s="80"/>
      <c r="F2" s="80"/>
      <c r="G2" s="80"/>
      <c r="H2" s="80"/>
      <c r="I2" s="80"/>
      <c r="J2" s="80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ht="5.0999999999999996" customHeight="1"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</row>
    <row r="4" spans="1:16" s="262" customFormat="1" ht="20.100000000000001" customHeight="1">
      <c r="A4" s="38" t="s">
        <v>36</v>
      </c>
      <c r="B4" s="38" t="s">
        <v>3</v>
      </c>
      <c r="C4" s="38" t="s">
        <v>2</v>
      </c>
      <c r="D4" s="30" t="s">
        <v>49</v>
      </c>
      <c r="E4" s="30" t="s">
        <v>1468</v>
      </c>
      <c r="F4" s="30" t="s">
        <v>1479</v>
      </c>
      <c r="G4" s="30" t="s">
        <v>1480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ht="5.0999999999999996" customHeight="1">
      <c r="B5" s="80"/>
      <c r="C5" s="80"/>
      <c r="D5" s="80"/>
      <c r="E5" s="80"/>
      <c r="F5" s="80"/>
      <c r="G5" s="80"/>
      <c r="H5" s="80"/>
      <c r="I5" s="80"/>
      <c r="J5" s="80"/>
      <c r="K5" s="80"/>
      <c r="L5" s="80"/>
      <c r="M5" s="80"/>
      <c r="N5" s="80"/>
      <c r="O5" s="80"/>
      <c r="P5" s="80"/>
    </row>
    <row r="6" spans="1:16" s="263" customFormat="1" ht="25.5">
      <c r="A6" s="768" t="s">
        <v>3836</v>
      </c>
      <c r="B6" s="768"/>
      <c r="C6" s="768"/>
      <c r="D6" s="80"/>
      <c r="E6" s="80"/>
      <c r="F6" s="80"/>
      <c r="G6" s="80"/>
      <c r="H6" s="80"/>
      <c r="I6" s="80"/>
      <c r="J6" s="80"/>
      <c r="K6" s="80"/>
      <c r="L6" s="80"/>
      <c r="M6" s="80"/>
      <c r="N6" s="80"/>
      <c r="O6" s="80"/>
      <c r="P6" s="80"/>
    </row>
    <row r="7" spans="1:16" s="263" customFormat="1" ht="95.1" customHeight="1" thickBot="1">
      <c r="B7" s="48" t="s">
        <v>3847</v>
      </c>
      <c r="C7" s="50" t="s">
        <v>3848</v>
      </c>
      <c r="D7" s="54" t="s">
        <v>3854</v>
      </c>
      <c r="E7" s="16" t="s">
        <v>1545</v>
      </c>
      <c r="F7" s="48"/>
      <c r="G7" s="48"/>
      <c r="H7" s="7" t="s">
        <v>1466</v>
      </c>
      <c r="I7" s="16"/>
      <c r="J7" s="48">
        <v>25</v>
      </c>
      <c r="K7" s="48"/>
      <c r="L7" s="48"/>
      <c r="M7" s="332">
        <f t="shared" ref="M7:P12" si="0">$L7-($L7*M$2)</f>
        <v>0</v>
      </c>
      <c r="N7" s="332">
        <f t="shared" si="0"/>
        <v>0</v>
      </c>
      <c r="O7" s="332">
        <f t="shared" si="0"/>
        <v>0</v>
      </c>
      <c r="P7" s="332">
        <f t="shared" si="0"/>
        <v>0</v>
      </c>
    </row>
    <row r="8" spans="1:16" ht="96.75" customHeight="1" thickTop="1" thickBot="1">
      <c r="B8" s="34" t="s">
        <v>3843</v>
      </c>
      <c r="C8" s="34" t="s">
        <v>3844</v>
      </c>
      <c r="D8" s="47" t="s">
        <v>3852</v>
      </c>
      <c r="E8" s="20" t="s">
        <v>1545</v>
      </c>
      <c r="F8" s="33"/>
      <c r="G8" s="33"/>
      <c r="H8" s="11" t="s">
        <v>1466</v>
      </c>
      <c r="I8" s="20"/>
      <c r="J8" s="295">
        <v>25</v>
      </c>
      <c r="K8" s="295"/>
      <c r="L8" s="295"/>
      <c r="M8" s="336">
        <f t="shared" si="0"/>
        <v>0</v>
      </c>
      <c r="N8" s="336">
        <f t="shared" si="0"/>
        <v>0</v>
      </c>
      <c r="O8" s="336">
        <f t="shared" si="0"/>
        <v>0</v>
      </c>
      <c r="P8" s="336">
        <f t="shared" si="0"/>
        <v>0</v>
      </c>
    </row>
    <row r="9" spans="1:16" s="263" customFormat="1" ht="95.1" customHeight="1" thickTop="1" thickBot="1">
      <c r="B9" s="48" t="s">
        <v>3841</v>
      </c>
      <c r="C9" s="50" t="s">
        <v>3842</v>
      </c>
      <c r="D9" s="54" t="s">
        <v>3851</v>
      </c>
      <c r="E9" s="16" t="s">
        <v>1545</v>
      </c>
      <c r="F9" s="48"/>
      <c r="G9" s="48"/>
      <c r="H9" s="7" t="s">
        <v>1466</v>
      </c>
      <c r="I9" s="16"/>
      <c r="J9" s="48">
        <v>25</v>
      </c>
      <c r="K9" s="48"/>
      <c r="L9" s="48"/>
      <c r="M9" s="332">
        <f t="shared" si="0"/>
        <v>0</v>
      </c>
      <c r="N9" s="332">
        <f t="shared" si="0"/>
        <v>0</v>
      </c>
      <c r="O9" s="332">
        <f t="shared" si="0"/>
        <v>0</v>
      </c>
      <c r="P9" s="332">
        <f t="shared" si="0"/>
        <v>0</v>
      </c>
    </row>
    <row r="10" spans="1:16" ht="96.75" customHeight="1" thickTop="1" thickBot="1">
      <c r="B10" s="34" t="s">
        <v>3839</v>
      </c>
      <c r="C10" s="34" t="s">
        <v>3840</v>
      </c>
      <c r="D10" s="47" t="s">
        <v>3850</v>
      </c>
      <c r="E10" s="20" t="s">
        <v>1545</v>
      </c>
      <c r="F10" s="33"/>
      <c r="G10" s="33"/>
      <c r="H10" s="11" t="s">
        <v>1466</v>
      </c>
      <c r="I10" s="20"/>
      <c r="J10" s="295">
        <v>25</v>
      </c>
      <c r="K10" s="295"/>
      <c r="L10" s="295"/>
      <c r="M10" s="336">
        <f t="shared" si="0"/>
        <v>0</v>
      </c>
      <c r="N10" s="336">
        <f t="shared" si="0"/>
        <v>0</v>
      </c>
      <c r="O10" s="336">
        <f t="shared" si="0"/>
        <v>0</v>
      </c>
      <c r="P10" s="336">
        <f t="shared" si="0"/>
        <v>0</v>
      </c>
    </row>
    <row r="11" spans="1:16" s="263" customFormat="1" ht="95.1" customHeight="1" thickTop="1" thickBot="1">
      <c r="B11" s="48" t="s">
        <v>3845</v>
      </c>
      <c r="C11" s="50" t="s">
        <v>3846</v>
      </c>
      <c r="D11" s="54" t="s">
        <v>3853</v>
      </c>
      <c r="E11" s="16" t="s">
        <v>1545</v>
      </c>
      <c r="F11" s="48"/>
      <c r="G11" s="48"/>
      <c r="H11" s="7" t="s">
        <v>1466</v>
      </c>
      <c r="I11" s="16"/>
      <c r="J11" s="48">
        <v>25</v>
      </c>
      <c r="K11" s="48"/>
      <c r="L11" s="48"/>
      <c r="M11" s="332">
        <f t="shared" si="0"/>
        <v>0</v>
      </c>
      <c r="N11" s="332">
        <f t="shared" si="0"/>
        <v>0</v>
      </c>
      <c r="O11" s="332">
        <f t="shared" si="0"/>
        <v>0</v>
      </c>
      <c r="P11" s="332">
        <f t="shared" si="0"/>
        <v>0</v>
      </c>
    </row>
    <row r="12" spans="1:16" ht="96.75" customHeight="1" thickTop="1" thickBot="1">
      <c r="B12" s="208" t="s">
        <v>3837</v>
      </c>
      <c r="C12" s="208" t="s">
        <v>3838</v>
      </c>
      <c r="D12" s="59" t="s">
        <v>3849</v>
      </c>
      <c r="E12" s="40" t="s">
        <v>1545</v>
      </c>
      <c r="F12" s="46"/>
      <c r="G12" s="46"/>
      <c r="H12" s="39" t="s">
        <v>1466</v>
      </c>
      <c r="I12" s="40"/>
      <c r="J12" s="46">
        <v>25</v>
      </c>
      <c r="K12" s="46"/>
      <c r="L12" s="46"/>
      <c r="M12" s="340">
        <f t="shared" si="0"/>
        <v>0</v>
      </c>
      <c r="N12" s="340">
        <f t="shared" si="0"/>
        <v>0</v>
      </c>
      <c r="O12" s="340">
        <f t="shared" si="0"/>
        <v>0</v>
      </c>
      <c r="P12" s="340">
        <f t="shared" si="0"/>
        <v>0</v>
      </c>
    </row>
  </sheetData>
  <mergeCells count="3">
    <mergeCell ref="A1:A2"/>
    <mergeCell ref="B1:C2"/>
    <mergeCell ref="A6:C6"/>
  </mergeCells>
  <conditionalFormatting sqref="J4">
    <cfRule type="containsText" dxfId="65" priority="1" operator="containsText" text="Yes">
      <formula>NOT(ISERROR(SEARCH("Yes",J4)))</formula>
    </cfRule>
  </conditionalFormatting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sheetPr codeName="Sheet3"/>
  <dimension ref="A1:P56"/>
  <sheetViews>
    <sheetView zoomScaleNormal="100" workbookViewId="0">
      <pane ySplit="4" topLeftCell="A5" activePane="bottomLeft" state="frozen"/>
      <selection sqref="A1:B1"/>
      <selection pane="bottomLeft" sqref="A1:A2"/>
    </sheetView>
  </sheetViews>
  <sheetFormatPr defaultColWidth="8" defaultRowHeight="16.5" customHeight="1"/>
  <cols>
    <col min="1" max="1" width="18.7109375" style="183" customWidth="1"/>
    <col min="2" max="2" width="15.7109375" style="183" bestFit="1" customWidth="1"/>
    <col min="3" max="3" width="16.85546875" style="183" bestFit="1" customWidth="1"/>
    <col min="4" max="4" width="19.42578125" style="183" bestFit="1" customWidth="1"/>
    <col min="5" max="5" width="27.42578125" style="183" bestFit="1" customWidth="1"/>
    <col min="6" max="6" width="16.7109375" style="183" bestFit="1" customWidth="1"/>
    <col min="7" max="7" width="15.5703125" style="183" bestFit="1" customWidth="1"/>
    <col min="8" max="8" width="12.42578125" style="183" bestFit="1" customWidth="1"/>
    <col min="9" max="9" width="20.7109375" style="183" bestFit="1" customWidth="1"/>
    <col min="10" max="10" width="15.28515625" style="183" bestFit="1" customWidth="1"/>
    <col min="11" max="12" width="8" style="183" bestFit="1" customWidth="1"/>
    <col min="13" max="16" width="9.7109375" style="183" bestFit="1" customWidth="1"/>
    <col min="17" max="16384" width="8" style="183"/>
  </cols>
  <sheetData>
    <row r="1" spans="1:16" s="268" customFormat="1" ht="39.75" customHeight="1">
      <c r="A1" s="769"/>
      <c r="B1" s="767" t="s">
        <v>1465</v>
      </c>
      <c r="C1" s="770"/>
      <c r="D1" s="21" t="s">
        <v>3632</v>
      </c>
      <c r="E1" s="21" t="s">
        <v>3631</v>
      </c>
      <c r="F1" s="21" t="s">
        <v>3630</v>
      </c>
      <c r="G1" s="21" t="s">
        <v>3629</v>
      </c>
      <c r="H1" s="21"/>
      <c r="I1" s="80"/>
      <c r="J1" s="80"/>
      <c r="K1" s="80"/>
      <c r="L1" s="80"/>
      <c r="M1" s="80"/>
      <c r="N1" s="80"/>
    </row>
    <row r="2" spans="1:16" s="268" customFormat="1" ht="36" customHeight="1">
      <c r="A2" s="769"/>
      <c r="B2" s="770"/>
      <c r="C2" s="770"/>
      <c r="D2" s="80"/>
      <c r="E2" s="80"/>
      <c r="F2" s="80"/>
      <c r="G2" s="80"/>
      <c r="H2" s="80"/>
      <c r="I2" s="256"/>
      <c r="J2" s="80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ht="3" customHeight="1"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</row>
    <row r="4" spans="1:16" s="262" customFormat="1" ht="20.100000000000001" customHeight="1">
      <c r="A4" s="38" t="s">
        <v>36</v>
      </c>
      <c r="B4" s="38" t="s">
        <v>3</v>
      </c>
      <c r="C4" s="38" t="s">
        <v>2</v>
      </c>
      <c r="D4" s="30" t="s">
        <v>49</v>
      </c>
      <c r="E4" s="30" t="s">
        <v>1468</v>
      </c>
      <c r="F4" s="30" t="s">
        <v>1479</v>
      </c>
      <c r="G4" s="30" t="s">
        <v>1480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s="262" customFormat="1" ht="3" customHeight="1">
      <c r="B5" s="80"/>
      <c r="C5" s="80"/>
      <c r="D5" s="80"/>
      <c r="E5" s="80"/>
      <c r="F5" s="80"/>
      <c r="G5" s="80"/>
      <c r="H5" s="80"/>
      <c r="I5" s="80"/>
      <c r="J5" s="80"/>
      <c r="K5" s="80"/>
      <c r="L5" s="80"/>
      <c r="M5" s="80"/>
      <c r="N5" s="80"/>
      <c r="O5" s="80"/>
      <c r="P5" s="80"/>
    </row>
    <row r="6" spans="1:16" ht="25.5">
      <c r="A6" s="772" t="s">
        <v>4105</v>
      </c>
      <c r="B6" s="772"/>
      <c r="C6" s="772"/>
      <c r="D6" s="80"/>
      <c r="E6" s="80"/>
      <c r="F6" s="80"/>
      <c r="G6" s="80"/>
      <c r="H6" s="80"/>
      <c r="I6" s="80"/>
      <c r="J6" s="80"/>
      <c r="K6" s="80"/>
      <c r="L6" s="80"/>
      <c r="M6" s="80"/>
      <c r="N6" s="80"/>
      <c r="O6" s="80"/>
      <c r="P6" s="80"/>
    </row>
    <row r="7" spans="1:16" s="263" customFormat="1" ht="95.1" customHeight="1" thickBot="1">
      <c r="B7" s="48" t="s">
        <v>2675</v>
      </c>
      <c r="C7" s="50" t="s">
        <v>710</v>
      </c>
      <c r="D7" s="54" t="s">
        <v>1583</v>
      </c>
      <c r="E7" s="54" t="s">
        <v>1546</v>
      </c>
      <c r="F7" s="48" t="s">
        <v>4268</v>
      </c>
      <c r="G7" s="48" t="s">
        <v>1573</v>
      </c>
      <c r="H7" s="48" t="s">
        <v>1466</v>
      </c>
      <c r="I7" s="54" t="s">
        <v>1467</v>
      </c>
      <c r="J7" s="48">
        <v>10</v>
      </c>
      <c r="K7" s="347">
        <v>69.95</v>
      </c>
      <c r="L7" s="347">
        <v>59.95</v>
      </c>
      <c r="M7" s="348">
        <f t="shared" ref="M7:P17" si="0">$L7-($L7*M$2)</f>
        <v>32.972499999999997</v>
      </c>
      <c r="N7" s="348">
        <f t="shared" si="0"/>
        <v>29.975000000000001</v>
      </c>
      <c r="O7" s="348">
        <f t="shared" si="0"/>
        <v>26.977499999999999</v>
      </c>
      <c r="P7" s="348">
        <f t="shared" si="0"/>
        <v>23.980000000000004</v>
      </c>
    </row>
    <row r="8" spans="1:16" ht="96.75" customHeight="1" thickTop="1" thickBot="1">
      <c r="B8" s="34" t="s">
        <v>2676</v>
      </c>
      <c r="C8" s="34" t="s">
        <v>711</v>
      </c>
      <c r="D8" s="47" t="s">
        <v>1584</v>
      </c>
      <c r="E8" s="197" t="s">
        <v>1546</v>
      </c>
      <c r="F8" s="33" t="s">
        <v>4268</v>
      </c>
      <c r="G8" s="33" t="s">
        <v>1573</v>
      </c>
      <c r="H8" s="295" t="s">
        <v>1466</v>
      </c>
      <c r="I8" s="197" t="s">
        <v>1467</v>
      </c>
      <c r="J8" s="295">
        <v>10</v>
      </c>
      <c r="K8" s="349">
        <v>69.95</v>
      </c>
      <c r="L8" s="349">
        <v>59.95</v>
      </c>
      <c r="M8" s="350">
        <f t="shared" si="0"/>
        <v>32.972499999999997</v>
      </c>
      <c r="N8" s="350">
        <f t="shared" si="0"/>
        <v>29.975000000000001</v>
      </c>
      <c r="O8" s="350">
        <f t="shared" si="0"/>
        <v>26.977499999999999</v>
      </c>
      <c r="P8" s="350">
        <f t="shared" si="0"/>
        <v>23.980000000000004</v>
      </c>
    </row>
    <row r="9" spans="1:16" s="263" customFormat="1" ht="95.1" customHeight="1" thickTop="1" thickBot="1">
      <c r="B9" s="48" t="s">
        <v>2677</v>
      </c>
      <c r="C9" s="50" t="s">
        <v>712</v>
      </c>
      <c r="D9" s="54" t="s">
        <v>1585</v>
      </c>
      <c r="E9" s="54" t="s">
        <v>1546</v>
      </c>
      <c r="F9" s="48" t="s">
        <v>4268</v>
      </c>
      <c r="G9" s="48" t="s">
        <v>1573</v>
      </c>
      <c r="H9" s="48" t="s">
        <v>1466</v>
      </c>
      <c r="I9" s="54" t="s">
        <v>1467</v>
      </c>
      <c r="J9" s="48">
        <v>10</v>
      </c>
      <c r="K9" s="347">
        <v>69.95</v>
      </c>
      <c r="L9" s="347">
        <v>59.95</v>
      </c>
      <c r="M9" s="348">
        <f t="shared" si="0"/>
        <v>32.972499999999997</v>
      </c>
      <c r="N9" s="348">
        <f t="shared" si="0"/>
        <v>29.975000000000001</v>
      </c>
      <c r="O9" s="348">
        <f t="shared" si="0"/>
        <v>26.977499999999999</v>
      </c>
      <c r="P9" s="348">
        <f t="shared" si="0"/>
        <v>23.980000000000004</v>
      </c>
    </row>
    <row r="10" spans="1:16" ht="96.75" customHeight="1" thickTop="1" thickBot="1">
      <c r="B10" s="34" t="s">
        <v>2678</v>
      </c>
      <c r="C10" s="34" t="s">
        <v>2436</v>
      </c>
      <c r="D10" s="47" t="s">
        <v>1586</v>
      </c>
      <c r="E10" s="197" t="s">
        <v>1546</v>
      </c>
      <c r="F10" s="33" t="s">
        <v>4268</v>
      </c>
      <c r="G10" s="33" t="s">
        <v>1573</v>
      </c>
      <c r="H10" s="295" t="s">
        <v>1466</v>
      </c>
      <c r="I10" s="197" t="s">
        <v>1467</v>
      </c>
      <c r="J10" s="295">
        <v>10</v>
      </c>
      <c r="K10" s="349">
        <v>69.95</v>
      </c>
      <c r="L10" s="349">
        <v>59.95</v>
      </c>
      <c r="M10" s="350">
        <f t="shared" si="0"/>
        <v>32.972499999999997</v>
      </c>
      <c r="N10" s="350">
        <f t="shared" si="0"/>
        <v>29.975000000000001</v>
      </c>
      <c r="O10" s="350">
        <f t="shared" si="0"/>
        <v>26.977499999999999</v>
      </c>
      <c r="P10" s="350">
        <f t="shared" si="0"/>
        <v>23.980000000000004</v>
      </c>
    </row>
    <row r="11" spans="1:16" s="263" customFormat="1" ht="95.1" customHeight="1" thickTop="1" thickBot="1">
      <c r="B11" s="48" t="s">
        <v>2679</v>
      </c>
      <c r="C11" s="50" t="s">
        <v>714</v>
      </c>
      <c r="D11" s="54" t="s">
        <v>1587</v>
      </c>
      <c r="E11" s="54" t="s">
        <v>1546</v>
      </c>
      <c r="F11" s="48" t="s">
        <v>4268</v>
      </c>
      <c r="G11" s="48" t="s">
        <v>1573</v>
      </c>
      <c r="H11" s="48" t="s">
        <v>1466</v>
      </c>
      <c r="I11" s="54" t="s">
        <v>1467</v>
      </c>
      <c r="J11" s="48">
        <v>10</v>
      </c>
      <c r="K11" s="347">
        <v>69.95</v>
      </c>
      <c r="L11" s="347">
        <v>59.95</v>
      </c>
      <c r="M11" s="348">
        <f t="shared" si="0"/>
        <v>32.972499999999997</v>
      </c>
      <c r="N11" s="348">
        <f t="shared" si="0"/>
        <v>29.975000000000001</v>
      </c>
      <c r="O11" s="348">
        <f t="shared" si="0"/>
        <v>26.977499999999999</v>
      </c>
      <c r="P11" s="348">
        <f t="shared" si="0"/>
        <v>23.980000000000004</v>
      </c>
    </row>
    <row r="12" spans="1:16" ht="96.75" customHeight="1" thickTop="1" thickBot="1">
      <c r="B12" s="34" t="s">
        <v>2680</v>
      </c>
      <c r="C12" s="34" t="s">
        <v>715</v>
      </c>
      <c r="D12" s="47" t="s">
        <v>1588</v>
      </c>
      <c r="E12" s="197" t="s">
        <v>1546</v>
      </c>
      <c r="F12" s="33" t="s">
        <v>4268</v>
      </c>
      <c r="G12" s="33" t="s">
        <v>1573</v>
      </c>
      <c r="H12" s="295" t="s">
        <v>1466</v>
      </c>
      <c r="I12" s="197" t="s">
        <v>1467</v>
      </c>
      <c r="J12" s="295">
        <v>10</v>
      </c>
      <c r="K12" s="349">
        <v>69.95</v>
      </c>
      <c r="L12" s="349">
        <v>59.95</v>
      </c>
      <c r="M12" s="350">
        <f t="shared" si="0"/>
        <v>32.972499999999997</v>
      </c>
      <c r="N12" s="350">
        <f t="shared" si="0"/>
        <v>29.975000000000001</v>
      </c>
      <c r="O12" s="350">
        <f t="shared" si="0"/>
        <v>26.977499999999999</v>
      </c>
      <c r="P12" s="350">
        <f t="shared" si="0"/>
        <v>23.980000000000004</v>
      </c>
    </row>
    <row r="13" spans="1:16" s="263" customFormat="1" ht="95.1" customHeight="1" thickTop="1" thickBot="1">
      <c r="B13" s="48" t="s">
        <v>2681</v>
      </c>
      <c r="C13" s="50" t="s">
        <v>716</v>
      </c>
      <c r="D13" s="54" t="s">
        <v>1589</v>
      </c>
      <c r="E13" s="54" t="s">
        <v>1546</v>
      </c>
      <c r="F13" s="48" t="s">
        <v>4268</v>
      </c>
      <c r="G13" s="48" t="s">
        <v>1573</v>
      </c>
      <c r="H13" s="48" t="s">
        <v>1466</v>
      </c>
      <c r="I13" s="54" t="s">
        <v>1467</v>
      </c>
      <c r="J13" s="48">
        <v>10</v>
      </c>
      <c r="K13" s="347">
        <v>69.95</v>
      </c>
      <c r="L13" s="347">
        <v>59.95</v>
      </c>
      <c r="M13" s="348">
        <f t="shared" si="0"/>
        <v>32.972499999999997</v>
      </c>
      <c r="N13" s="348">
        <f t="shared" si="0"/>
        <v>29.975000000000001</v>
      </c>
      <c r="O13" s="348">
        <f t="shared" si="0"/>
        <v>26.977499999999999</v>
      </c>
      <c r="P13" s="348">
        <f t="shared" si="0"/>
        <v>23.980000000000004</v>
      </c>
    </row>
    <row r="14" spans="1:16" ht="96.75" customHeight="1" thickTop="1" thickBot="1">
      <c r="B14" s="34" t="s">
        <v>2682</v>
      </c>
      <c r="C14" s="34" t="s">
        <v>717</v>
      </c>
      <c r="D14" s="47" t="s">
        <v>1590</v>
      </c>
      <c r="E14" s="197" t="s">
        <v>1546</v>
      </c>
      <c r="F14" s="33" t="s">
        <v>4268</v>
      </c>
      <c r="G14" s="33" t="s">
        <v>1573</v>
      </c>
      <c r="H14" s="295" t="s">
        <v>1466</v>
      </c>
      <c r="I14" s="197" t="s">
        <v>1467</v>
      </c>
      <c r="J14" s="295">
        <v>10</v>
      </c>
      <c r="K14" s="349">
        <v>69.95</v>
      </c>
      <c r="L14" s="349">
        <v>59.95</v>
      </c>
      <c r="M14" s="350">
        <f t="shared" si="0"/>
        <v>32.972499999999997</v>
      </c>
      <c r="N14" s="350">
        <f t="shared" si="0"/>
        <v>29.975000000000001</v>
      </c>
      <c r="O14" s="350">
        <f t="shared" si="0"/>
        <v>26.977499999999999</v>
      </c>
      <c r="P14" s="350">
        <f t="shared" si="0"/>
        <v>23.980000000000004</v>
      </c>
    </row>
    <row r="15" spans="1:16" s="263" customFormat="1" ht="95.1" customHeight="1" thickTop="1" thickBot="1">
      <c r="B15" s="48" t="s">
        <v>2683</v>
      </c>
      <c r="C15" s="50" t="s">
        <v>718</v>
      </c>
      <c r="D15" s="54" t="s">
        <v>1591</v>
      </c>
      <c r="E15" s="54" t="s">
        <v>1546</v>
      </c>
      <c r="F15" s="48" t="s">
        <v>4268</v>
      </c>
      <c r="G15" s="48" t="s">
        <v>1573</v>
      </c>
      <c r="H15" s="48" t="s">
        <v>1466</v>
      </c>
      <c r="I15" s="54" t="s">
        <v>1467</v>
      </c>
      <c r="J15" s="48">
        <v>10</v>
      </c>
      <c r="K15" s="347">
        <v>69.95</v>
      </c>
      <c r="L15" s="347">
        <v>59.95</v>
      </c>
      <c r="M15" s="348">
        <f t="shared" si="0"/>
        <v>32.972499999999997</v>
      </c>
      <c r="N15" s="348">
        <f t="shared" si="0"/>
        <v>29.975000000000001</v>
      </c>
      <c r="O15" s="348">
        <f t="shared" si="0"/>
        <v>26.977499999999999</v>
      </c>
      <c r="P15" s="348">
        <f t="shared" si="0"/>
        <v>23.980000000000004</v>
      </c>
    </row>
    <row r="16" spans="1:16" ht="96.75" customHeight="1" thickTop="1" thickBot="1">
      <c r="B16" s="34" t="s">
        <v>2684</v>
      </c>
      <c r="C16" s="34" t="s">
        <v>719</v>
      </c>
      <c r="D16" s="47" t="s">
        <v>1592</v>
      </c>
      <c r="E16" s="197" t="s">
        <v>1546</v>
      </c>
      <c r="F16" s="33" t="s">
        <v>4268</v>
      </c>
      <c r="G16" s="33" t="s">
        <v>1573</v>
      </c>
      <c r="H16" s="295" t="s">
        <v>1466</v>
      </c>
      <c r="I16" s="197" t="s">
        <v>1467</v>
      </c>
      <c r="J16" s="295">
        <v>10</v>
      </c>
      <c r="K16" s="349">
        <v>69.95</v>
      </c>
      <c r="L16" s="349">
        <v>59.95</v>
      </c>
      <c r="M16" s="350">
        <f t="shared" si="0"/>
        <v>32.972499999999997</v>
      </c>
      <c r="N16" s="350">
        <f t="shared" si="0"/>
        <v>29.975000000000001</v>
      </c>
      <c r="O16" s="350">
        <f t="shared" si="0"/>
        <v>26.977499999999999</v>
      </c>
      <c r="P16" s="350">
        <f t="shared" si="0"/>
        <v>23.980000000000004</v>
      </c>
    </row>
    <row r="17" spans="1:16" ht="96.75" customHeight="1" thickTop="1" thickBot="1">
      <c r="B17" s="49" t="s">
        <v>2685</v>
      </c>
      <c r="C17" s="90" t="s">
        <v>1970</v>
      </c>
      <c r="D17" s="91" t="s">
        <v>1971</v>
      </c>
      <c r="E17" s="91" t="s">
        <v>1546</v>
      </c>
      <c r="F17" s="87" t="s">
        <v>4268</v>
      </c>
      <c r="G17" s="87" t="s">
        <v>1573</v>
      </c>
      <c r="H17" s="87" t="s">
        <v>1466</v>
      </c>
      <c r="I17" s="91" t="s">
        <v>1467</v>
      </c>
      <c r="J17" s="49">
        <v>10</v>
      </c>
      <c r="K17" s="351">
        <v>69.95</v>
      </c>
      <c r="L17" s="351">
        <v>59.95</v>
      </c>
      <c r="M17" s="352">
        <f t="shared" si="0"/>
        <v>32.972499999999997</v>
      </c>
      <c r="N17" s="352">
        <f t="shared" si="0"/>
        <v>29.975000000000001</v>
      </c>
      <c r="O17" s="352">
        <f t="shared" si="0"/>
        <v>26.977499999999999</v>
      </c>
      <c r="P17" s="352">
        <f t="shared" si="0"/>
        <v>23.980000000000004</v>
      </c>
    </row>
    <row r="18" spans="1:16" ht="5.0999999999999996" customHeight="1">
      <c r="B18" s="80"/>
      <c r="C18" s="80"/>
      <c r="D18" s="80"/>
      <c r="E18" s="80"/>
      <c r="F18" s="80"/>
      <c r="G18" s="80"/>
      <c r="H18" s="80"/>
      <c r="I18" s="80"/>
      <c r="J18" s="80"/>
      <c r="K18" s="358"/>
      <c r="L18" s="358"/>
      <c r="M18" s="358"/>
      <c r="N18" s="358"/>
      <c r="O18" s="358"/>
      <c r="P18" s="358"/>
    </row>
    <row r="19" spans="1:16" s="263" customFormat="1" ht="25.5">
      <c r="A19" s="768" t="s">
        <v>3960</v>
      </c>
      <c r="B19" s="768"/>
      <c r="C19" s="768"/>
      <c r="D19" s="80"/>
      <c r="E19" s="80"/>
      <c r="F19" s="80"/>
      <c r="G19" s="80"/>
      <c r="H19" s="80"/>
      <c r="I19" s="80"/>
      <c r="J19" s="80"/>
      <c r="K19" s="358"/>
      <c r="L19" s="358"/>
      <c r="M19" s="358"/>
      <c r="N19" s="358"/>
      <c r="O19" s="358"/>
      <c r="P19" s="358"/>
    </row>
    <row r="20" spans="1:16" s="263" customFormat="1" ht="95.1" customHeight="1" thickBot="1">
      <c r="B20" s="48" t="s">
        <v>2686</v>
      </c>
      <c r="C20" s="50" t="s">
        <v>720</v>
      </c>
      <c r="D20" s="54" t="s">
        <v>1593</v>
      </c>
      <c r="E20" s="54" t="s">
        <v>1545</v>
      </c>
      <c r="F20" s="48" t="s">
        <v>1581</v>
      </c>
      <c r="G20" s="48" t="s">
        <v>1582</v>
      </c>
      <c r="H20" s="48" t="s">
        <v>1466</v>
      </c>
      <c r="I20" s="54" t="s">
        <v>1467</v>
      </c>
      <c r="J20" s="48">
        <v>25</v>
      </c>
      <c r="K20" s="347">
        <v>39.950000000000003</v>
      </c>
      <c r="L20" s="347">
        <v>34.950000000000003</v>
      </c>
      <c r="M20" s="348">
        <f t="shared" ref="M20:P30" si="1">$L20-($L20*M$2)</f>
        <v>19.222500000000004</v>
      </c>
      <c r="N20" s="348">
        <f t="shared" si="1"/>
        <v>17.475000000000001</v>
      </c>
      <c r="O20" s="348">
        <f t="shared" si="1"/>
        <v>15.727499999999999</v>
      </c>
      <c r="P20" s="348">
        <f t="shared" si="1"/>
        <v>13.98</v>
      </c>
    </row>
    <row r="21" spans="1:16" ht="96.75" customHeight="1" thickTop="1" thickBot="1">
      <c r="B21" s="34" t="s">
        <v>2687</v>
      </c>
      <c r="C21" s="34" t="s">
        <v>721</v>
      </c>
      <c r="D21" s="47" t="s">
        <v>1594</v>
      </c>
      <c r="E21" s="197" t="s">
        <v>1545</v>
      </c>
      <c r="F21" s="33" t="s">
        <v>1581</v>
      </c>
      <c r="G21" s="33" t="s">
        <v>1582</v>
      </c>
      <c r="H21" s="295" t="s">
        <v>1466</v>
      </c>
      <c r="I21" s="197" t="s">
        <v>1467</v>
      </c>
      <c r="J21" s="295">
        <v>25</v>
      </c>
      <c r="K21" s="349">
        <v>39.950000000000003</v>
      </c>
      <c r="L21" s="349">
        <v>34.950000000000003</v>
      </c>
      <c r="M21" s="350">
        <f t="shared" si="1"/>
        <v>19.222500000000004</v>
      </c>
      <c r="N21" s="350">
        <f t="shared" si="1"/>
        <v>17.475000000000001</v>
      </c>
      <c r="O21" s="350">
        <f t="shared" si="1"/>
        <v>15.727499999999999</v>
      </c>
      <c r="P21" s="350">
        <f t="shared" si="1"/>
        <v>13.98</v>
      </c>
    </row>
    <row r="22" spans="1:16" s="263" customFormat="1" ht="95.1" customHeight="1" thickTop="1" thickBot="1">
      <c r="B22" s="48" t="s">
        <v>2688</v>
      </c>
      <c r="C22" s="50" t="s">
        <v>722</v>
      </c>
      <c r="D22" s="54" t="s">
        <v>1595</v>
      </c>
      <c r="E22" s="54" t="s">
        <v>1545</v>
      </c>
      <c r="F22" s="48" t="s">
        <v>1581</v>
      </c>
      <c r="G22" s="48" t="s">
        <v>1582</v>
      </c>
      <c r="H22" s="48" t="s">
        <v>1466</v>
      </c>
      <c r="I22" s="54" t="s">
        <v>1467</v>
      </c>
      <c r="J22" s="48">
        <v>25</v>
      </c>
      <c r="K22" s="347">
        <v>39.950000000000003</v>
      </c>
      <c r="L22" s="347">
        <v>34.950000000000003</v>
      </c>
      <c r="M22" s="348">
        <f t="shared" si="1"/>
        <v>19.222500000000004</v>
      </c>
      <c r="N22" s="348">
        <f t="shared" si="1"/>
        <v>17.475000000000001</v>
      </c>
      <c r="O22" s="348">
        <f t="shared" si="1"/>
        <v>15.727499999999999</v>
      </c>
      <c r="P22" s="348">
        <f t="shared" si="1"/>
        <v>13.98</v>
      </c>
    </row>
    <row r="23" spans="1:16" ht="96.75" customHeight="1" thickTop="1" thickBot="1">
      <c r="B23" s="34" t="s">
        <v>2689</v>
      </c>
      <c r="C23" s="34" t="s">
        <v>723</v>
      </c>
      <c r="D23" s="47" t="s">
        <v>1596</v>
      </c>
      <c r="E23" s="197" t="s">
        <v>1545</v>
      </c>
      <c r="F23" s="33" t="s">
        <v>1581</v>
      </c>
      <c r="G23" s="33" t="s">
        <v>1582</v>
      </c>
      <c r="H23" s="295" t="s">
        <v>1466</v>
      </c>
      <c r="I23" s="197" t="s">
        <v>1467</v>
      </c>
      <c r="J23" s="295">
        <v>25</v>
      </c>
      <c r="K23" s="349">
        <v>39.950000000000003</v>
      </c>
      <c r="L23" s="349">
        <v>34.950000000000003</v>
      </c>
      <c r="M23" s="350">
        <f t="shared" si="1"/>
        <v>19.222500000000004</v>
      </c>
      <c r="N23" s="350">
        <f t="shared" si="1"/>
        <v>17.475000000000001</v>
      </c>
      <c r="O23" s="350">
        <f t="shared" si="1"/>
        <v>15.727499999999999</v>
      </c>
      <c r="P23" s="350">
        <f t="shared" si="1"/>
        <v>13.98</v>
      </c>
    </row>
    <row r="24" spans="1:16" s="263" customFormat="1" ht="95.1" customHeight="1" thickTop="1" thickBot="1">
      <c r="B24" s="48" t="s">
        <v>2690</v>
      </c>
      <c r="C24" s="50" t="s">
        <v>724</v>
      </c>
      <c r="D24" s="54" t="s">
        <v>3540</v>
      </c>
      <c r="E24" s="54" t="s">
        <v>1545</v>
      </c>
      <c r="F24" s="48" t="s">
        <v>1581</v>
      </c>
      <c r="G24" s="48" t="s">
        <v>1582</v>
      </c>
      <c r="H24" s="48" t="s">
        <v>1466</v>
      </c>
      <c r="I24" s="54" t="s">
        <v>1467</v>
      </c>
      <c r="J24" s="48">
        <v>25</v>
      </c>
      <c r="K24" s="347">
        <v>39.950000000000003</v>
      </c>
      <c r="L24" s="347">
        <v>34.950000000000003</v>
      </c>
      <c r="M24" s="348">
        <f t="shared" si="1"/>
        <v>19.222500000000004</v>
      </c>
      <c r="N24" s="348">
        <f t="shared" si="1"/>
        <v>17.475000000000001</v>
      </c>
      <c r="O24" s="348">
        <f t="shared" si="1"/>
        <v>15.727499999999999</v>
      </c>
      <c r="P24" s="348">
        <f t="shared" si="1"/>
        <v>13.98</v>
      </c>
    </row>
    <row r="25" spans="1:16" ht="96.75" customHeight="1" thickTop="1" thickBot="1">
      <c r="B25" s="34" t="s">
        <v>2691</v>
      </c>
      <c r="C25" s="34" t="s">
        <v>725</v>
      </c>
      <c r="D25" s="47" t="s">
        <v>3541</v>
      </c>
      <c r="E25" s="197" t="s">
        <v>1545</v>
      </c>
      <c r="F25" s="33" t="s">
        <v>1581</v>
      </c>
      <c r="G25" s="33" t="s">
        <v>1582</v>
      </c>
      <c r="H25" s="295" t="s">
        <v>1466</v>
      </c>
      <c r="I25" s="197" t="s">
        <v>1467</v>
      </c>
      <c r="J25" s="295">
        <v>25</v>
      </c>
      <c r="K25" s="349">
        <v>39.950000000000003</v>
      </c>
      <c r="L25" s="349">
        <v>34.950000000000003</v>
      </c>
      <c r="M25" s="350">
        <f t="shared" si="1"/>
        <v>19.222500000000004</v>
      </c>
      <c r="N25" s="350">
        <f t="shared" si="1"/>
        <v>17.475000000000001</v>
      </c>
      <c r="O25" s="350">
        <f t="shared" si="1"/>
        <v>15.727499999999999</v>
      </c>
      <c r="P25" s="350">
        <f t="shared" si="1"/>
        <v>13.98</v>
      </c>
    </row>
    <row r="26" spans="1:16" s="263" customFormat="1" ht="95.1" customHeight="1" thickTop="1" thickBot="1">
      <c r="B26" s="48" t="s">
        <v>2692</v>
      </c>
      <c r="C26" s="50" t="s">
        <v>726</v>
      </c>
      <c r="D26" s="54" t="s">
        <v>1597</v>
      </c>
      <c r="E26" s="54" t="s">
        <v>1545</v>
      </c>
      <c r="F26" s="48" t="s">
        <v>1581</v>
      </c>
      <c r="G26" s="48" t="s">
        <v>1582</v>
      </c>
      <c r="H26" s="48" t="s">
        <v>1466</v>
      </c>
      <c r="I26" s="54" t="s">
        <v>1467</v>
      </c>
      <c r="J26" s="48">
        <v>25</v>
      </c>
      <c r="K26" s="347">
        <v>39.950000000000003</v>
      </c>
      <c r="L26" s="347">
        <v>34.950000000000003</v>
      </c>
      <c r="M26" s="348">
        <f t="shared" si="1"/>
        <v>19.222500000000004</v>
      </c>
      <c r="N26" s="348">
        <f t="shared" si="1"/>
        <v>17.475000000000001</v>
      </c>
      <c r="O26" s="348">
        <f t="shared" si="1"/>
        <v>15.727499999999999</v>
      </c>
      <c r="P26" s="348">
        <f t="shared" si="1"/>
        <v>13.98</v>
      </c>
    </row>
    <row r="27" spans="1:16" ht="96.75" customHeight="1" thickTop="1" thickBot="1">
      <c r="B27" s="34" t="s">
        <v>2693</v>
      </c>
      <c r="C27" s="34" t="s">
        <v>727</v>
      </c>
      <c r="D27" s="47" t="s">
        <v>1598</v>
      </c>
      <c r="E27" s="197" t="s">
        <v>1545</v>
      </c>
      <c r="F27" s="33" t="s">
        <v>1581</v>
      </c>
      <c r="G27" s="33" t="s">
        <v>1582</v>
      </c>
      <c r="H27" s="295" t="s">
        <v>1466</v>
      </c>
      <c r="I27" s="197" t="s">
        <v>1467</v>
      </c>
      <c r="J27" s="295">
        <v>25</v>
      </c>
      <c r="K27" s="349">
        <v>39.950000000000003</v>
      </c>
      <c r="L27" s="349">
        <v>34.950000000000003</v>
      </c>
      <c r="M27" s="350">
        <f t="shared" si="1"/>
        <v>19.222500000000004</v>
      </c>
      <c r="N27" s="350">
        <f t="shared" si="1"/>
        <v>17.475000000000001</v>
      </c>
      <c r="O27" s="350">
        <f t="shared" si="1"/>
        <v>15.727499999999999</v>
      </c>
      <c r="P27" s="350">
        <f t="shared" si="1"/>
        <v>13.98</v>
      </c>
    </row>
    <row r="28" spans="1:16" s="263" customFormat="1" ht="95.1" customHeight="1" thickTop="1" thickBot="1">
      <c r="B28" s="48" t="s">
        <v>2694</v>
      </c>
      <c r="C28" s="50" t="s">
        <v>728</v>
      </c>
      <c r="D28" s="54" t="s">
        <v>1599</v>
      </c>
      <c r="E28" s="54" t="s">
        <v>1545</v>
      </c>
      <c r="F28" s="48" t="s">
        <v>1581</v>
      </c>
      <c r="G28" s="48" t="s">
        <v>1582</v>
      </c>
      <c r="H28" s="48" t="s">
        <v>1466</v>
      </c>
      <c r="I28" s="54" t="s">
        <v>1467</v>
      </c>
      <c r="J28" s="48">
        <v>25</v>
      </c>
      <c r="K28" s="347">
        <v>39.950000000000003</v>
      </c>
      <c r="L28" s="347">
        <v>34.950000000000003</v>
      </c>
      <c r="M28" s="348">
        <f t="shared" si="1"/>
        <v>19.222500000000004</v>
      </c>
      <c r="N28" s="348">
        <f t="shared" si="1"/>
        <v>17.475000000000001</v>
      </c>
      <c r="O28" s="348">
        <f t="shared" si="1"/>
        <v>15.727499999999999</v>
      </c>
      <c r="P28" s="348">
        <f t="shared" si="1"/>
        <v>13.98</v>
      </c>
    </row>
    <row r="29" spans="1:16" ht="96.75" customHeight="1" thickTop="1" thickBot="1">
      <c r="B29" s="34" t="s">
        <v>2695</v>
      </c>
      <c r="C29" s="34" t="s">
        <v>729</v>
      </c>
      <c r="D29" s="47" t="s">
        <v>1600</v>
      </c>
      <c r="E29" s="197" t="s">
        <v>1545</v>
      </c>
      <c r="F29" s="33" t="s">
        <v>1581</v>
      </c>
      <c r="G29" s="33" t="s">
        <v>1582</v>
      </c>
      <c r="H29" s="295" t="s">
        <v>1466</v>
      </c>
      <c r="I29" s="197" t="s">
        <v>1467</v>
      </c>
      <c r="J29" s="295">
        <v>25</v>
      </c>
      <c r="K29" s="349">
        <v>39.950000000000003</v>
      </c>
      <c r="L29" s="349">
        <v>34.950000000000003</v>
      </c>
      <c r="M29" s="350">
        <f t="shared" si="1"/>
        <v>19.222500000000004</v>
      </c>
      <c r="N29" s="350">
        <f t="shared" si="1"/>
        <v>17.475000000000001</v>
      </c>
      <c r="O29" s="350">
        <f t="shared" si="1"/>
        <v>15.727499999999999</v>
      </c>
      <c r="P29" s="350">
        <f t="shared" si="1"/>
        <v>13.98</v>
      </c>
    </row>
    <row r="30" spans="1:16" ht="95.1" customHeight="1" thickTop="1" thickBot="1">
      <c r="B30" s="49" t="s">
        <v>2696</v>
      </c>
      <c r="C30" s="90" t="s">
        <v>1972</v>
      </c>
      <c r="D30" s="91" t="s">
        <v>1973</v>
      </c>
      <c r="E30" s="91" t="s">
        <v>1545</v>
      </c>
      <c r="F30" s="87" t="s">
        <v>1581</v>
      </c>
      <c r="G30" s="87" t="s">
        <v>1582</v>
      </c>
      <c r="H30" s="87" t="s">
        <v>1466</v>
      </c>
      <c r="I30" s="91" t="s">
        <v>1467</v>
      </c>
      <c r="J30" s="49">
        <v>25</v>
      </c>
      <c r="K30" s="351">
        <v>39.950000000000003</v>
      </c>
      <c r="L30" s="351">
        <v>34.950000000000003</v>
      </c>
      <c r="M30" s="352">
        <f t="shared" si="1"/>
        <v>19.222500000000004</v>
      </c>
      <c r="N30" s="352">
        <f t="shared" si="1"/>
        <v>17.475000000000001</v>
      </c>
      <c r="O30" s="352">
        <f t="shared" si="1"/>
        <v>15.727499999999999</v>
      </c>
      <c r="P30" s="352">
        <f t="shared" si="1"/>
        <v>13.98</v>
      </c>
    </row>
    <row r="31" spans="1:16" ht="5.0999999999999996" customHeight="1">
      <c r="B31" s="80"/>
      <c r="C31" s="80"/>
      <c r="D31" s="80"/>
      <c r="E31" s="80"/>
      <c r="F31" s="80"/>
      <c r="G31" s="80"/>
      <c r="H31" s="80"/>
      <c r="I31" s="80"/>
      <c r="J31" s="80"/>
      <c r="K31" s="358"/>
      <c r="L31" s="358"/>
      <c r="M31" s="358"/>
      <c r="N31" s="358"/>
      <c r="O31" s="358"/>
      <c r="P31" s="358"/>
    </row>
    <row r="32" spans="1:16" s="263" customFormat="1" ht="25.5">
      <c r="A32" s="768" t="s">
        <v>4106</v>
      </c>
      <c r="B32" s="768"/>
      <c r="C32" s="768"/>
      <c r="D32" s="80"/>
      <c r="E32" s="80"/>
      <c r="F32" s="80"/>
      <c r="G32" s="80"/>
      <c r="H32" s="80"/>
      <c r="I32" s="80"/>
      <c r="J32" s="80"/>
      <c r="K32" s="358"/>
      <c r="L32" s="358"/>
      <c r="M32" s="358"/>
      <c r="N32" s="358"/>
      <c r="O32" s="358"/>
      <c r="P32" s="358"/>
    </row>
    <row r="33" spans="1:16" s="263" customFormat="1" ht="95.1" customHeight="1" thickBot="1">
      <c r="A33"/>
      <c r="B33" s="48" t="s">
        <v>2697</v>
      </c>
      <c r="C33" s="50" t="s">
        <v>735</v>
      </c>
      <c r="D33" s="54" t="s">
        <v>1601</v>
      </c>
      <c r="E33" s="54" t="s">
        <v>1543</v>
      </c>
      <c r="F33" s="48" t="s">
        <v>1579</v>
      </c>
      <c r="G33" s="48" t="s">
        <v>1580</v>
      </c>
      <c r="H33" s="48" t="s">
        <v>1466</v>
      </c>
      <c r="I33" s="54" t="s">
        <v>1467</v>
      </c>
      <c r="J33" s="48">
        <v>25</v>
      </c>
      <c r="K33" s="347">
        <v>39.950000000000003</v>
      </c>
      <c r="L33" s="347">
        <v>34.950000000000003</v>
      </c>
      <c r="M33" s="348">
        <f t="shared" ref="M33:P43" si="2">$L33-($L33*M$2)</f>
        <v>19.222500000000004</v>
      </c>
      <c r="N33" s="348">
        <f t="shared" si="2"/>
        <v>17.475000000000001</v>
      </c>
      <c r="O33" s="348">
        <f t="shared" si="2"/>
        <v>15.727499999999999</v>
      </c>
      <c r="P33" s="348">
        <f t="shared" si="2"/>
        <v>13.98</v>
      </c>
    </row>
    <row r="34" spans="1:16" ht="96.75" customHeight="1" thickTop="1" thickBot="1">
      <c r="A34"/>
      <c r="B34" s="34" t="s">
        <v>2699</v>
      </c>
      <c r="C34" s="34" t="s">
        <v>736</v>
      </c>
      <c r="D34" s="47" t="s">
        <v>1602</v>
      </c>
      <c r="E34" s="197" t="s">
        <v>1543</v>
      </c>
      <c r="F34" s="33" t="s">
        <v>1579</v>
      </c>
      <c r="G34" s="33" t="s">
        <v>1580</v>
      </c>
      <c r="H34" s="295" t="s">
        <v>1466</v>
      </c>
      <c r="I34" s="197" t="s">
        <v>1467</v>
      </c>
      <c r="J34" s="295">
        <v>25</v>
      </c>
      <c r="K34" s="349">
        <v>39.950000000000003</v>
      </c>
      <c r="L34" s="349">
        <v>34.950000000000003</v>
      </c>
      <c r="M34" s="350">
        <f t="shared" si="2"/>
        <v>19.222500000000004</v>
      </c>
      <c r="N34" s="350">
        <f t="shared" si="2"/>
        <v>17.475000000000001</v>
      </c>
      <c r="O34" s="350">
        <f t="shared" si="2"/>
        <v>15.727499999999999</v>
      </c>
      <c r="P34" s="350">
        <f t="shared" si="2"/>
        <v>13.98</v>
      </c>
    </row>
    <row r="35" spans="1:16" s="263" customFormat="1" ht="95.1" customHeight="1" thickTop="1" thickBot="1">
      <c r="A35"/>
      <c r="B35" s="48" t="s">
        <v>2700</v>
      </c>
      <c r="C35" s="50" t="s">
        <v>737</v>
      </c>
      <c r="D35" s="54" t="s">
        <v>1603</v>
      </c>
      <c r="E35" s="54" t="s">
        <v>1547</v>
      </c>
      <c r="F35" s="48" t="s">
        <v>1579</v>
      </c>
      <c r="G35" s="48" t="s">
        <v>1580</v>
      </c>
      <c r="H35" s="48" t="s">
        <v>1466</v>
      </c>
      <c r="I35" s="54" t="s">
        <v>1467</v>
      </c>
      <c r="J35" s="48">
        <v>25</v>
      </c>
      <c r="K35" s="347">
        <v>39.950000000000003</v>
      </c>
      <c r="L35" s="347">
        <v>34.950000000000003</v>
      </c>
      <c r="M35" s="348">
        <f t="shared" si="2"/>
        <v>19.222500000000004</v>
      </c>
      <c r="N35" s="348">
        <f t="shared" si="2"/>
        <v>17.475000000000001</v>
      </c>
      <c r="O35" s="348">
        <f t="shared" si="2"/>
        <v>15.727499999999999</v>
      </c>
      <c r="P35" s="348">
        <f t="shared" si="2"/>
        <v>13.98</v>
      </c>
    </row>
    <row r="36" spans="1:16" ht="96.75" customHeight="1" thickTop="1" thickBot="1">
      <c r="A36"/>
      <c r="B36" s="34" t="s">
        <v>2701</v>
      </c>
      <c r="C36" s="34" t="s">
        <v>738</v>
      </c>
      <c r="D36" s="47" t="s">
        <v>1604</v>
      </c>
      <c r="E36" s="197" t="s">
        <v>1548</v>
      </c>
      <c r="F36" s="33" t="s">
        <v>1579</v>
      </c>
      <c r="G36" s="33" t="s">
        <v>1580</v>
      </c>
      <c r="H36" s="295" t="s">
        <v>1466</v>
      </c>
      <c r="I36" s="197" t="s">
        <v>1467</v>
      </c>
      <c r="J36" s="295">
        <v>25</v>
      </c>
      <c r="K36" s="349">
        <v>39.950000000000003</v>
      </c>
      <c r="L36" s="349">
        <v>34.950000000000003</v>
      </c>
      <c r="M36" s="350">
        <f t="shared" si="2"/>
        <v>19.222500000000004</v>
      </c>
      <c r="N36" s="350">
        <f t="shared" si="2"/>
        <v>17.475000000000001</v>
      </c>
      <c r="O36" s="350">
        <f t="shared" si="2"/>
        <v>15.727499999999999</v>
      </c>
      <c r="P36" s="350">
        <f t="shared" si="2"/>
        <v>13.98</v>
      </c>
    </row>
    <row r="37" spans="1:16" s="263" customFormat="1" ht="95.1" customHeight="1" thickTop="1" thickBot="1">
      <c r="A37"/>
      <c r="B37" s="48" t="s">
        <v>2702</v>
      </c>
      <c r="C37" s="50" t="s">
        <v>739</v>
      </c>
      <c r="D37" s="54" t="s">
        <v>3539</v>
      </c>
      <c r="E37" s="54" t="s">
        <v>3538</v>
      </c>
      <c r="F37" s="48" t="s">
        <v>1579</v>
      </c>
      <c r="G37" s="48" t="s">
        <v>1580</v>
      </c>
      <c r="H37" s="48" t="s">
        <v>1466</v>
      </c>
      <c r="I37" s="54" t="s">
        <v>1467</v>
      </c>
      <c r="J37" s="48">
        <v>25</v>
      </c>
      <c r="K37" s="347">
        <v>39.950000000000003</v>
      </c>
      <c r="L37" s="347">
        <v>34.950000000000003</v>
      </c>
      <c r="M37" s="348">
        <f t="shared" si="2"/>
        <v>19.222500000000004</v>
      </c>
      <c r="N37" s="348">
        <f t="shared" si="2"/>
        <v>17.475000000000001</v>
      </c>
      <c r="O37" s="348">
        <f t="shared" si="2"/>
        <v>15.727499999999999</v>
      </c>
      <c r="P37" s="348">
        <f t="shared" si="2"/>
        <v>13.98</v>
      </c>
    </row>
    <row r="38" spans="1:16" ht="96.75" customHeight="1" thickTop="1" thickBot="1">
      <c r="A38"/>
      <c r="B38" s="34" t="s">
        <v>2703</v>
      </c>
      <c r="C38" s="34" t="s">
        <v>730</v>
      </c>
      <c r="D38" s="47" t="s">
        <v>1605</v>
      </c>
      <c r="E38" s="197" t="s">
        <v>1553</v>
      </c>
      <c r="F38" s="33" t="s">
        <v>1579</v>
      </c>
      <c r="G38" s="33" t="s">
        <v>1580</v>
      </c>
      <c r="H38" s="295" t="s">
        <v>1466</v>
      </c>
      <c r="I38" s="197" t="s">
        <v>1467</v>
      </c>
      <c r="J38" s="295">
        <v>25</v>
      </c>
      <c r="K38" s="349">
        <v>39.950000000000003</v>
      </c>
      <c r="L38" s="349">
        <v>34.950000000000003</v>
      </c>
      <c r="M38" s="350">
        <f t="shared" si="2"/>
        <v>19.222500000000004</v>
      </c>
      <c r="N38" s="350">
        <f t="shared" si="2"/>
        <v>17.475000000000001</v>
      </c>
      <c r="O38" s="350">
        <f t="shared" si="2"/>
        <v>15.727499999999999</v>
      </c>
      <c r="P38" s="350">
        <f t="shared" si="2"/>
        <v>13.98</v>
      </c>
    </row>
    <row r="39" spans="1:16" s="263" customFormat="1" ht="95.1" customHeight="1" thickTop="1" thickBot="1">
      <c r="A39"/>
      <c r="B39" s="48" t="s">
        <v>2704</v>
      </c>
      <c r="C39" s="50" t="s">
        <v>731</v>
      </c>
      <c r="D39" s="54" t="s">
        <v>1606</v>
      </c>
      <c r="E39" s="54" t="s">
        <v>1549</v>
      </c>
      <c r="F39" s="48" t="s">
        <v>1579</v>
      </c>
      <c r="G39" s="48" t="s">
        <v>1580</v>
      </c>
      <c r="H39" s="48" t="s">
        <v>1466</v>
      </c>
      <c r="I39" s="54" t="s">
        <v>1467</v>
      </c>
      <c r="J39" s="48">
        <v>25</v>
      </c>
      <c r="K39" s="347">
        <v>39.950000000000003</v>
      </c>
      <c r="L39" s="347">
        <v>34.950000000000003</v>
      </c>
      <c r="M39" s="348">
        <f t="shared" si="2"/>
        <v>19.222500000000004</v>
      </c>
      <c r="N39" s="348">
        <f t="shared" si="2"/>
        <v>17.475000000000001</v>
      </c>
      <c r="O39" s="348">
        <f t="shared" si="2"/>
        <v>15.727499999999999</v>
      </c>
      <c r="P39" s="348">
        <f t="shared" si="2"/>
        <v>13.98</v>
      </c>
    </row>
    <row r="40" spans="1:16" ht="96.75" customHeight="1" thickTop="1" thickBot="1">
      <c r="A40"/>
      <c r="B40" s="34" t="s">
        <v>2698</v>
      </c>
      <c r="C40" s="34" t="s">
        <v>732</v>
      </c>
      <c r="D40" s="47" t="s">
        <v>1607</v>
      </c>
      <c r="E40" s="197" t="s">
        <v>1550</v>
      </c>
      <c r="F40" s="33" t="s">
        <v>1579</v>
      </c>
      <c r="G40" s="33" t="s">
        <v>1580</v>
      </c>
      <c r="H40" s="295" t="s">
        <v>1466</v>
      </c>
      <c r="I40" s="197" t="s">
        <v>1467</v>
      </c>
      <c r="J40" s="295">
        <v>25</v>
      </c>
      <c r="K40" s="349">
        <v>39.950000000000003</v>
      </c>
      <c r="L40" s="349">
        <v>34.950000000000003</v>
      </c>
      <c r="M40" s="350">
        <f t="shared" si="2"/>
        <v>19.222500000000004</v>
      </c>
      <c r="N40" s="350">
        <f t="shared" si="2"/>
        <v>17.475000000000001</v>
      </c>
      <c r="O40" s="350">
        <f t="shared" si="2"/>
        <v>15.727499999999999</v>
      </c>
      <c r="P40" s="350">
        <f t="shared" si="2"/>
        <v>13.98</v>
      </c>
    </row>
    <row r="41" spans="1:16" s="263" customFormat="1" ht="95.1" customHeight="1" thickTop="1" thickBot="1">
      <c r="A41"/>
      <c r="B41" s="48" t="s">
        <v>2705</v>
      </c>
      <c r="C41" s="50" t="s">
        <v>733</v>
      </c>
      <c r="D41" s="54" t="s">
        <v>1608</v>
      </c>
      <c r="E41" s="54" t="s">
        <v>1551</v>
      </c>
      <c r="F41" s="48" t="s">
        <v>1579</v>
      </c>
      <c r="G41" s="48" t="s">
        <v>1580</v>
      </c>
      <c r="H41" s="48" t="s">
        <v>1466</v>
      </c>
      <c r="I41" s="54" t="s">
        <v>1467</v>
      </c>
      <c r="J41" s="48">
        <v>25</v>
      </c>
      <c r="K41" s="347">
        <v>39.950000000000003</v>
      </c>
      <c r="L41" s="347">
        <v>34.950000000000003</v>
      </c>
      <c r="M41" s="348">
        <f t="shared" si="2"/>
        <v>19.222500000000004</v>
      </c>
      <c r="N41" s="348">
        <f t="shared" si="2"/>
        <v>17.475000000000001</v>
      </c>
      <c r="O41" s="348">
        <f t="shared" si="2"/>
        <v>15.727499999999999</v>
      </c>
      <c r="P41" s="348">
        <f t="shared" si="2"/>
        <v>13.98</v>
      </c>
    </row>
    <row r="42" spans="1:16" ht="96.75" customHeight="1" thickTop="1" thickBot="1">
      <c r="A42"/>
      <c r="B42" s="34" t="s">
        <v>2706</v>
      </c>
      <c r="C42" s="34" t="s">
        <v>734</v>
      </c>
      <c r="D42" s="47" t="s">
        <v>1609</v>
      </c>
      <c r="E42" s="197" t="s">
        <v>1552</v>
      </c>
      <c r="F42" s="33" t="s">
        <v>1579</v>
      </c>
      <c r="G42" s="33" t="s">
        <v>1580</v>
      </c>
      <c r="H42" s="295" t="s">
        <v>1466</v>
      </c>
      <c r="I42" s="197" t="s">
        <v>1467</v>
      </c>
      <c r="J42" s="295">
        <v>25</v>
      </c>
      <c r="K42" s="349">
        <v>39.950000000000003</v>
      </c>
      <c r="L42" s="349">
        <v>34.950000000000003</v>
      </c>
      <c r="M42" s="350">
        <f t="shared" si="2"/>
        <v>19.222500000000004</v>
      </c>
      <c r="N42" s="350">
        <f t="shared" si="2"/>
        <v>17.475000000000001</v>
      </c>
      <c r="O42" s="350">
        <f t="shared" si="2"/>
        <v>15.727499999999999</v>
      </c>
      <c r="P42" s="350">
        <f t="shared" si="2"/>
        <v>13.98</v>
      </c>
    </row>
    <row r="43" spans="1:16" s="263" customFormat="1" ht="95.1" customHeight="1" thickTop="1" thickBot="1">
      <c r="A43"/>
      <c r="B43" s="49" t="s">
        <v>2707</v>
      </c>
      <c r="C43" s="457" t="s">
        <v>4221</v>
      </c>
      <c r="D43" s="216" t="s">
        <v>2709</v>
      </c>
      <c r="E43" s="216" t="s">
        <v>2708</v>
      </c>
      <c r="F43" s="49" t="s">
        <v>1579</v>
      </c>
      <c r="G43" s="49" t="s">
        <v>1580</v>
      </c>
      <c r="H43" s="49" t="s">
        <v>1466</v>
      </c>
      <c r="I43" s="216" t="s">
        <v>1467</v>
      </c>
      <c r="J43" s="49">
        <v>25</v>
      </c>
      <c r="K43" s="351">
        <v>39.950000000000003</v>
      </c>
      <c r="L43" s="351">
        <v>34.950000000000003</v>
      </c>
      <c r="M43" s="352">
        <f t="shared" si="2"/>
        <v>19.222500000000004</v>
      </c>
      <c r="N43" s="352">
        <f t="shared" si="2"/>
        <v>17.475000000000001</v>
      </c>
      <c r="O43" s="352">
        <f t="shared" si="2"/>
        <v>15.727499999999999</v>
      </c>
      <c r="P43" s="352">
        <f t="shared" si="2"/>
        <v>13.98</v>
      </c>
    </row>
    <row r="44" spans="1:16" s="262" customFormat="1" ht="3.75" customHeight="1">
      <c r="B44" s="80"/>
      <c r="C44" s="80"/>
      <c r="D44" s="80"/>
      <c r="E44" s="80"/>
      <c r="F44" s="80"/>
      <c r="G44" s="80"/>
      <c r="H44" s="80"/>
      <c r="I44" s="80"/>
      <c r="J44" s="80"/>
      <c r="K44" s="358"/>
      <c r="L44" s="358"/>
      <c r="M44" s="358"/>
      <c r="N44" s="358"/>
      <c r="O44" s="358"/>
      <c r="P44" s="358"/>
    </row>
    <row r="45" spans="1:16" s="263" customFormat="1" ht="25.5">
      <c r="A45" s="768" t="s">
        <v>4107</v>
      </c>
      <c r="B45" s="768"/>
      <c r="C45" s="768"/>
      <c r="D45" s="80"/>
      <c r="E45" s="80"/>
      <c r="F45" s="80"/>
      <c r="G45" s="80"/>
      <c r="H45" s="80"/>
      <c r="I45" s="80"/>
      <c r="J45" s="80"/>
      <c r="K45" s="358"/>
      <c r="L45" s="358"/>
      <c r="M45" s="358"/>
      <c r="N45" s="358"/>
      <c r="O45" s="358"/>
      <c r="P45" s="358"/>
    </row>
    <row r="46" spans="1:16" s="255" customFormat="1" ht="95.1" customHeight="1" thickBot="1">
      <c r="A46"/>
      <c r="B46" s="55" t="s">
        <v>2711</v>
      </c>
      <c r="C46" s="56" t="s">
        <v>1309</v>
      </c>
      <c r="D46" s="60" t="s">
        <v>1617</v>
      </c>
      <c r="E46" s="54" t="s">
        <v>1555</v>
      </c>
      <c r="F46" s="48" t="s">
        <v>4104</v>
      </c>
      <c r="G46" s="48" t="s">
        <v>2389</v>
      </c>
      <c r="H46" s="48" t="s">
        <v>1466</v>
      </c>
      <c r="I46" s="54" t="s">
        <v>1467</v>
      </c>
      <c r="J46" s="365">
        <v>10</v>
      </c>
      <c r="K46" s="347">
        <v>39.950000000000003</v>
      </c>
      <c r="L46" s="347">
        <v>34.950000000000003</v>
      </c>
      <c r="M46" s="348">
        <f t="shared" ref="M46:P56" si="3">$L46-($L46*M$2)</f>
        <v>19.222500000000004</v>
      </c>
      <c r="N46" s="348">
        <f t="shared" si="3"/>
        <v>17.475000000000001</v>
      </c>
      <c r="O46" s="348">
        <f t="shared" si="3"/>
        <v>15.727499999999999</v>
      </c>
      <c r="P46" s="348">
        <f t="shared" si="3"/>
        <v>13.98</v>
      </c>
    </row>
    <row r="47" spans="1:16" s="255" customFormat="1" ht="95.1" customHeight="1" thickTop="1" thickBot="1">
      <c r="A47"/>
      <c r="B47" s="51" t="s">
        <v>2710</v>
      </c>
      <c r="C47" s="52" t="s">
        <v>1302</v>
      </c>
      <c r="D47" s="61" t="s">
        <v>1610</v>
      </c>
      <c r="E47" s="47" t="s">
        <v>1555</v>
      </c>
      <c r="F47" s="33" t="s">
        <v>4104</v>
      </c>
      <c r="G47" s="33" t="s">
        <v>2389</v>
      </c>
      <c r="H47" s="33" t="s">
        <v>1466</v>
      </c>
      <c r="I47" s="47" t="s">
        <v>1467</v>
      </c>
      <c r="J47" s="295">
        <v>10</v>
      </c>
      <c r="K47" s="349">
        <v>39.950000000000003</v>
      </c>
      <c r="L47" s="349">
        <v>34.950000000000003</v>
      </c>
      <c r="M47" s="350">
        <f t="shared" si="3"/>
        <v>19.222500000000004</v>
      </c>
      <c r="N47" s="350">
        <f t="shared" si="3"/>
        <v>17.475000000000001</v>
      </c>
      <c r="O47" s="350">
        <f t="shared" si="3"/>
        <v>15.727499999999999</v>
      </c>
      <c r="P47" s="350">
        <f t="shared" si="3"/>
        <v>13.98</v>
      </c>
    </row>
    <row r="48" spans="1:16" s="255" customFormat="1" ht="95.1" customHeight="1" thickTop="1" thickBot="1">
      <c r="A48"/>
      <c r="B48" s="55" t="s">
        <v>2718</v>
      </c>
      <c r="C48" s="56" t="s">
        <v>1310</v>
      </c>
      <c r="D48" s="60" t="s">
        <v>1618</v>
      </c>
      <c r="E48" s="54" t="s">
        <v>1555</v>
      </c>
      <c r="F48" s="48" t="s">
        <v>4104</v>
      </c>
      <c r="G48" s="48" t="s">
        <v>2389</v>
      </c>
      <c r="H48" s="48" t="s">
        <v>1466</v>
      </c>
      <c r="I48" s="54" t="s">
        <v>1467</v>
      </c>
      <c r="J48" s="365">
        <v>10</v>
      </c>
      <c r="K48" s="347">
        <v>39.950000000000003</v>
      </c>
      <c r="L48" s="347">
        <v>34.950000000000003</v>
      </c>
      <c r="M48" s="348">
        <f t="shared" si="3"/>
        <v>19.222500000000004</v>
      </c>
      <c r="N48" s="348">
        <f t="shared" si="3"/>
        <v>17.475000000000001</v>
      </c>
      <c r="O48" s="348">
        <f t="shared" si="3"/>
        <v>15.727499999999999</v>
      </c>
      <c r="P48" s="348">
        <f t="shared" si="3"/>
        <v>13.98</v>
      </c>
    </row>
    <row r="49" spans="1:16" s="255" customFormat="1" ht="95.1" customHeight="1" thickTop="1" thickBot="1">
      <c r="A49"/>
      <c r="B49" s="51" t="s">
        <v>2712</v>
      </c>
      <c r="C49" s="52" t="s">
        <v>1303</v>
      </c>
      <c r="D49" s="61" t="s">
        <v>1611</v>
      </c>
      <c r="E49" s="47" t="s">
        <v>1555</v>
      </c>
      <c r="F49" s="33" t="s">
        <v>4104</v>
      </c>
      <c r="G49" s="33" t="s">
        <v>2389</v>
      </c>
      <c r="H49" s="33" t="s">
        <v>1466</v>
      </c>
      <c r="I49" s="47" t="s">
        <v>1467</v>
      </c>
      <c r="J49" s="295">
        <v>10</v>
      </c>
      <c r="K49" s="349">
        <v>39.950000000000003</v>
      </c>
      <c r="L49" s="349">
        <v>34.950000000000003</v>
      </c>
      <c r="M49" s="350">
        <f t="shared" si="3"/>
        <v>19.222500000000004</v>
      </c>
      <c r="N49" s="350">
        <f t="shared" si="3"/>
        <v>17.475000000000001</v>
      </c>
      <c r="O49" s="350">
        <f t="shared" si="3"/>
        <v>15.727499999999999</v>
      </c>
      <c r="P49" s="350">
        <f t="shared" si="3"/>
        <v>13.98</v>
      </c>
    </row>
    <row r="50" spans="1:16" s="255" customFormat="1" ht="95.1" customHeight="1" thickTop="1" thickBot="1">
      <c r="A50"/>
      <c r="B50" s="55" t="s">
        <v>2713</v>
      </c>
      <c r="C50" s="56" t="s">
        <v>1304</v>
      </c>
      <c r="D50" s="60" t="s">
        <v>1612</v>
      </c>
      <c r="E50" s="54" t="s">
        <v>1555</v>
      </c>
      <c r="F50" s="48" t="s">
        <v>4104</v>
      </c>
      <c r="G50" s="48" t="s">
        <v>2389</v>
      </c>
      <c r="H50" s="48" t="s">
        <v>1466</v>
      </c>
      <c r="I50" s="54" t="s">
        <v>1467</v>
      </c>
      <c r="J50" s="365">
        <v>10</v>
      </c>
      <c r="K50" s="347">
        <v>39.950000000000003</v>
      </c>
      <c r="L50" s="347">
        <v>34.950000000000003</v>
      </c>
      <c r="M50" s="348">
        <f t="shared" si="3"/>
        <v>19.222500000000004</v>
      </c>
      <c r="N50" s="348">
        <f t="shared" si="3"/>
        <v>17.475000000000001</v>
      </c>
      <c r="O50" s="348">
        <f t="shared" si="3"/>
        <v>15.727499999999999</v>
      </c>
      <c r="P50" s="348">
        <f t="shared" si="3"/>
        <v>13.98</v>
      </c>
    </row>
    <row r="51" spans="1:16" s="255" customFormat="1" ht="95.1" customHeight="1" thickTop="1" thickBot="1">
      <c r="A51"/>
      <c r="B51" s="51" t="s">
        <v>2714</v>
      </c>
      <c r="C51" s="52" t="s">
        <v>1305</v>
      </c>
      <c r="D51" s="61" t="s">
        <v>1613</v>
      </c>
      <c r="E51" s="47" t="s">
        <v>1555</v>
      </c>
      <c r="F51" s="33" t="s">
        <v>4104</v>
      </c>
      <c r="G51" s="33" t="s">
        <v>2389</v>
      </c>
      <c r="H51" s="33" t="s">
        <v>1466</v>
      </c>
      <c r="I51" s="47" t="s">
        <v>1467</v>
      </c>
      <c r="J51" s="295">
        <v>10</v>
      </c>
      <c r="K51" s="349">
        <v>39.950000000000003</v>
      </c>
      <c r="L51" s="349">
        <v>34.950000000000003</v>
      </c>
      <c r="M51" s="350">
        <f t="shared" si="3"/>
        <v>19.222500000000004</v>
      </c>
      <c r="N51" s="350">
        <f t="shared" si="3"/>
        <v>17.475000000000001</v>
      </c>
      <c r="O51" s="350">
        <f t="shared" si="3"/>
        <v>15.727499999999999</v>
      </c>
      <c r="P51" s="350">
        <f t="shared" si="3"/>
        <v>13.98</v>
      </c>
    </row>
    <row r="52" spans="1:16" s="255" customFormat="1" ht="95.1" customHeight="1" thickTop="1" thickBot="1">
      <c r="A52"/>
      <c r="B52" s="55" t="s">
        <v>2715</v>
      </c>
      <c r="C52" s="56" t="s">
        <v>1306</v>
      </c>
      <c r="D52" s="60" t="s">
        <v>1614</v>
      </c>
      <c r="E52" s="54" t="s">
        <v>1555</v>
      </c>
      <c r="F52" s="48" t="s">
        <v>4104</v>
      </c>
      <c r="G52" s="48" t="s">
        <v>2389</v>
      </c>
      <c r="H52" s="48" t="s">
        <v>1466</v>
      </c>
      <c r="I52" s="54" t="s">
        <v>1467</v>
      </c>
      <c r="J52" s="365">
        <v>10</v>
      </c>
      <c r="K52" s="347">
        <v>39.950000000000003</v>
      </c>
      <c r="L52" s="347">
        <v>34.950000000000003</v>
      </c>
      <c r="M52" s="348">
        <f t="shared" si="3"/>
        <v>19.222500000000004</v>
      </c>
      <c r="N52" s="348">
        <f t="shared" si="3"/>
        <v>17.475000000000001</v>
      </c>
      <c r="O52" s="348">
        <f t="shared" si="3"/>
        <v>15.727499999999999</v>
      </c>
      <c r="P52" s="348">
        <f t="shared" si="3"/>
        <v>13.98</v>
      </c>
    </row>
    <row r="53" spans="1:16" s="255" customFormat="1" ht="95.1" customHeight="1" thickTop="1" thickBot="1">
      <c r="A53"/>
      <c r="B53" s="51" t="s">
        <v>2716</v>
      </c>
      <c r="C53" s="52" t="s">
        <v>1307</v>
      </c>
      <c r="D53" s="61" t="s">
        <v>1615</v>
      </c>
      <c r="E53" s="47" t="s">
        <v>1555</v>
      </c>
      <c r="F53" s="33" t="s">
        <v>4104</v>
      </c>
      <c r="G53" s="33" t="s">
        <v>2389</v>
      </c>
      <c r="H53" s="33" t="s">
        <v>1466</v>
      </c>
      <c r="I53" s="47" t="s">
        <v>1467</v>
      </c>
      <c r="J53" s="295">
        <v>10</v>
      </c>
      <c r="K53" s="349">
        <v>39.950000000000003</v>
      </c>
      <c r="L53" s="349">
        <v>34.950000000000003</v>
      </c>
      <c r="M53" s="350">
        <f t="shared" si="3"/>
        <v>19.222500000000004</v>
      </c>
      <c r="N53" s="350">
        <f t="shared" si="3"/>
        <v>17.475000000000001</v>
      </c>
      <c r="O53" s="350">
        <f t="shared" si="3"/>
        <v>15.727499999999999</v>
      </c>
      <c r="P53" s="350">
        <f t="shared" si="3"/>
        <v>13.98</v>
      </c>
    </row>
    <row r="54" spans="1:16" s="255" customFormat="1" ht="95.1" customHeight="1" thickTop="1" thickBot="1">
      <c r="A54"/>
      <c r="B54" s="55" t="s">
        <v>2717</v>
      </c>
      <c r="C54" s="56" t="s">
        <v>1308</v>
      </c>
      <c r="D54" s="60" t="s">
        <v>1616</v>
      </c>
      <c r="E54" s="54" t="s">
        <v>1555</v>
      </c>
      <c r="F54" s="48" t="s">
        <v>4104</v>
      </c>
      <c r="G54" s="48" t="s">
        <v>2389</v>
      </c>
      <c r="H54" s="48" t="s">
        <v>1466</v>
      </c>
      <c r="I54" s="54" t="s">
        <v>1467</v>
      </c>
      <c r="J54" s="365">
        <v>10</v>
      </c>
      <c r="K54" s="347">
        <v>39.950000000000003</v>
      </c>
      <c r="L54" s="347">
        <v>34.950000000000003</v>
      </c>
      <c r="M54" s="348">
        <f t="shared" si="3"/>
        <v>19.222500000000004</v>
      </c>
      <c r="N54" s="348">
        <f t="shared" si="3"/>
        <v>17.475000000000001</v>
      </c>
      <c r="O54" s="348">
        <f t="shared" si="3"/>
        <v>15.727499999999999</v>
      </c>
      <c r="P54" s="348">
        <f t="shared" si="3"/>
        <v>13.98</v>
      </c>
    </row>
    <row r="55" spans="1:16" s="255" customFormat="1" ht="95.1" customHeight="1" thickTop="1" thickBot="1">
      <c r="A55"/>
      <c r="B55" s="51" t="s">
        <v>2720</v>
      </c>
      <c r="C55" s="52" t="s">
        <v>2350</v>
      </c>
      <c r="D55" s="61" t="s">
        <v>2351</v>
      </c>
      <c r="E55" s="47" t="s">
        <v>1555</v>
      </c>
      <c r="F55" s="33" t="s">
        <v>4104</v>
      </c>
      <c r="G55" s="33" t="s">
        <v>2389</v>
      </c>
      <c r="H55" s="33" t="s">
        <v>1466</v>
      </c>
      <c r="I55" s="47" t="s">
        <v>1467</v>
      </c>
      <c r="J55" s="295">
        <v>10</v>
      </c>
      <c r="K55" s="349">
        <v>39.950000000000003</v>
      </c>
      <c r="L55" s="349">
        <v>34.950000000000003</v>
      </c>
      <c r="M55" s="350">
        <f t="shared" si="3"/>
        <v>19.222500000000004</v>
      </c>
      <c r="N55" s="350">
        <f t="shared" si="3"/>
        <v>17.475000000000001</v>
      </c>
      <c r="O55" s="350">
        <f t="shared" si="3"/>
        <v>15.727499999999999</v>
      </c>
      <c r="P55" s="350">
        <f t="shared" si="3"/>
        <v>13.98</v>
      </c>
    </row>
    <row r="56" spans="1:16" s="255" customFormat="1" ht="95.1" customHeight="1" thickTop="1" thickBot="1">
      <c r="A56"/>
      <c r="B56" s="203" t="s">
        <v>2719</v>
      </c>
      <c r="C56" s="204" t="s">
        <v>1311</v>
      </c>
      <c r="D56" s="205" t="s">
        <v>1619</v>
      </c>
      <c r="E56" s="207" t="s">
        <v>1555</v>
      </c>
      <c r="F56" s="206" t="s">
        <v>4104</v>
      </c>
      <c r="G56" s="206" t="s">
        <v>2389</v>
      </c>
      <c r="H56" s="206" t="s">
        <v>1466</v>
      </c>
      <c r="I56" s="207" t="s">
        <v>1467</v>
      </c>
      <c r="J56" s="87">
        <v>10</v>
      </c>
      <c r="K56" s="351">
        <v>39.950000000000003</v>
      </c>
      <c r="L56" s="351">
        <v>34.950000000000003</v>
      </c>
      <c r="M56" s="352">
        <f t="shared" si="3"/>
        <v>19.222500000000004</v>
      </c>
      <c r="N56" s="352">
        <f t="shared" si="3"/>
        <v>17.475000000000001</v>
      </c>
      <c r="O56" s="352">
        <f t="shared" si="3"/>
        <v>15.727499999999999</v>
      </c>
      <c r="P56" s="352">
        <f t="shared" si="3"/>
        <v>13.98</v>
      </c>
    </row>
  </sheetData>
  <mergeCells count="6">
    <mergeCell ref="A45:C45"/>
    <mergeCell ref="B1:C2"/>
    <mergeCell ref="A1:A2"/>
    <mergeCell ref="A6:C6"/>
    <mergeCell ref="A19:C19"/>
    <mergeCell ref="A32:C32"/>
  </mergeCells>
  <conditionalFormatting sqref="J4">
    <cfRule type="containsText" dxfId="64" priority="1" operator="containsText" text="Yes">
      <formula>NOT(ISERROR(SEARCH("Yes",J4)))</formula>
    </cfRule>
  </conditionalFormatting>
  <hyperlinks>
    <hyperlink ref="D1" location="'PU Seat Covers - Solid &amp; Stripe'!A6" display="'PU Seat Covers - Solid &amp; Stripe'!A6"/>
    <hyperlink ref="E1" location="'PU Seat Covers - Solid &amp; Stripe'!A19" display="'PU Seat Covers - Solid &amp; Stripe'!A19"/>
    <hyperlink ref="F1" location="'PU Seat Covers - Solid &amp; Stripe'!A32" display="'PU Seat Covers - Solid &amp; Stripe'!A32"/>
    <hyperlink ref="G1" location="'PU Seat Covers - Solid &amp; Stripe'!A45" display="'PU Seat Covers - Solid &amp; Stripe'!A45"/>
  </hyperlinks>
  <pageMargins left="0.7" right="0.7" top="0.75" bottom="0.75" header="0.3" footer="0.3"/>
  <pageSetup paperSize="256" orientation="portrait" horizontalDpi="203" verticalDpi="203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>
  <sheetPr codeName="Sheet12"/>
  <dimension ref="A1:P36"/>
  <sheetViews>
    <sheetView zoomScaleNormal="100" workbookViewId="0">
      <pane ySplit="4" topLeftCell="A5" activePane="bottomLeft" state="frozen"/>
      <selection sqref="A1:B1"/>
      <selection pane="bottomLeft" sqref="A1:A2"/>
    </sheetView>
  </sheetViews>
  <sheetFormatPr defaultColWidth="9.140625" defaultRowHeight="96.75" customHeight="1"/>
  <cols>
    <col min="1" max="1" width="18" style="182" customWidth="1"/>
    <col min="2" max="2" width="15.85546875" style="182" bestFit="1" customWidth="1"/>
    <col min="3" max="3" width="16.85546875" style="182" bestFit="1" customWidth="1"/>
    <col min="4" max="4" width="23.7109375" style="182" bestFit="1" customWidth="1"/>
    <col min="5" max="5" width="29.5703125" style="182" customWidth="1"/>
    <col min="6" max="6" width="16.7109375" style="182" bestFit="1" customWidth="1"/>
    <col min="7" max="7" width="13.85546875" style="182" bestFit="1" customWidth="1"/>
    <col min="8" max="8" width="9.7109375" style="182" bestFit="1" customWidth="1"/>
    <col min="9" max="9" width="20" style="182" bestFit="1" customWidth="1"/>
    <col min="10" max="10" width="15.28515625" style="182" bestFit="1" customWidth="1"/>
    <col min="11" max="11" width="7.140625" style="182" bestFit="1" customWidth="1"/>
    <col min="12" max="12" width="8" style="182" bestFit="1" customWidth="1"/>
    <col min="13" max="16" width="9.7109375" style="182" bestFit="1" customWidth="1"/>
    <col min="17" max="16384" width="9.140625" style="182"/>
  </cols>
  <sheetData>
    <row r="1" spans="1:16" s="181" customFormat="1" ht="32.25" customHeight="1">
      <c r="A1" s="773"/>
      <c r="B1" s="767" t="s">
        <v>3957</v>
      </c>
      <c r="C1" s="767"/>
      <c r="D1" s="767"/>
      <c r="E1" s="21" t="s">
        <v>3632</v>
      </c>
      <c r="F1" s="21" t="s">
        <v>3960</v>
      </c>
      <c r="G1" s="21" t="s">
        <v>3959</v>
      </c>
      <c r="H1" s="21" t="s">
        <v>3956</v>
      </c>
      <c r="I1" s="80"/>
      <c r="J1" s="80"/>
      <c r="K1" s="80"/>
      <c r="L1" s="80"/>
      <c r="M1" s="80"/>
      <c r="N1" s="80"/>
    </row>
    <row r="2" spans="1:16" s="265" customFormat="1" ht="34.5" customHeight="1">
      <c r="A2" s="773"/>
      <c r="B2" s="767"/>
      <c r="C2" s="767"/>
      <c r="D2" s="767"/>
      <c r="F2" s="80"/>
      <c r="I2" s="80"/>
      <c r="J2" s="80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s="181" customFormat="1" ht="5.0999999999999996" customHeight="1">
      <c r="A3" s="304"/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</row>
    <row r="4" spans="1:16" ht="20.100000000000001" customHeight="1">
      <c r="A4" s="30" t="s">
        <v>36</v>
      </c>
      <c r="B4" s="30" t="s">
        <v>3</v>
      </c>
      <c r="C4" s="30" t="s">
        <v>2</v>
      </c>
      <c r="D4" s="30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s="269" customFormat="1" ht="4.1500000000000004" customHeight="1">
      <c r="B5" s="80"/>
      <c r="C5" s="80"/>
      <c r="D5" s="80"/>
      <c r="E5" s="80"/>
      <c r="F5" s="80"/>
      <c r="G5" s="80"/>
      <c r="H5" s="80"/>
      <c r="I5" s="80"/>
      <c r="J5" s="80"/>
      <c r="K5" s="80"/>
      <c r="L5" s="80"/>
      <c r="M5" s="80"/>
      <c r="N5" s="80"/>
      <c r="O5" s="80"/>
      <c r="P5" s="80"/>
    </row>
    <row r="6" spans="1:16" s="181" customFormat="1" ht="25.5">
      <c r="A6" s="768" t="s">
        <v>4105</v>
      </c>
      <c r="B6" s="768"/>
      <c r="C6" s="768"/>
      <c r="D6" s="80"/>
      <c r="E6" s="80"/>
      <c r="F6" s="80"/>
      <c r="G6" s="80"/>
      <c r="H6" s="80"/>
      <c r="I6" s="80"/>
      <c r="J6" s="80"/>
      <c r="K6" s="80"/>
      <c r="L6" s="80"/>
      <c r="M6" s="80"/>
      <c r="N6" s="80"/>
      <c r="O6" s="80"/>
      <c r="P6" s="80"/>
    </row>
    <row r="7" spans="1:16" ht="105" customHeight="1" thickBot="1">
      <c r="B7" s="7" t="s">
        <v>2642</v>
      </c>
      <c r="C7" s="79" t="s">
        <v>664</v>
      </c>
      <c r="D7" s="16" t="s">
        <v>1444</v>
      </c>
      <c r="E7" s="16" t="s">
        <v>1544</v>
      </c>
      <c r="F7" s="7" t="s">
        <v>4269</v>
      </c>
      <c r="G7" s="7" t="s">
        <v>4270</v>
      </c>
      <c r="H7" s="7" t="s">
        <v>1462</v>
      </c>
      <c r="I7" s="16" t="s">
        <v>1467</v>
      </c>
      <c r="J7" s="7">
        <v>10</v>
      </c>
      <c r="K7" s="331">
        <v>79.95</v>
      </c>
      <c r="L7" s="331">
        <v>59.95</v>
      </c>
      <c r="M7" s="384">
        <f t="shared" ref="M7:P12" si="0">$L7-($L7*M$2)</f>
        <v>32.972499999999997</v>
      </c>
      <c r="N7" s="384">
        <f t="shared" si="0"/>
        <v>29.975000000000001</v>
      </c>
      <c r="O7" s="384">
        <f t="shared" si="0"/>
        <v>26.977499999999999</v>
      </c>
      <c r="P7" s="384">
        <f t="shared" si="0"/>
        <v>23.980000000000004</v>
      </c>
    </row>
    <row r="8" spans="1:16" ht="105" customHeight="1" thickTop="1" thickBot="1">
      <c r="B8" s="135" t="s">
        <v>2641</v>
      </c>
      <c r="C8" s="135" t="s">
        <v>2323</v>
      </c>
      <c r="D8" s="20" t="s">
        <v>2321</v>
      </c>
      <c r="E8" s="20" t="s">
        <v>1544</v>
      </c>
      <c r="F8" s="10" t="s">
        <v>4269</v>
      </c>
      <c r="G8" s="10" t="s">
        <v>4270</v>
      </c>
      <c r="H8" s="10" t="s">
        <v>1462</v>
      </c>
      <c r="I8" s="18" t="s">
        <v>1467</v>
      </c>
      <c r="J8" s="11">
        <v>10</v>
      </c>
      <c r="K8" s="335">
        <v>79.95</v>
      </c>
      <c r="L8" s="335">
        <v>59.95</v>
      </c>
      <c r="M8" s="335">
        <f t="shared" si="0"/>
        <v>32.972499999999997</v>
      </c>
      <c r="N8" s="335">
        <f t="shared" si="0"/>
        <v>29.975000000000001</v>
      </c>
      <c r="O8" s="335">
        <f t="shared" si="0"/>
        <v>26.977499999999999</v>
      </c>
      <c r="P8" s="335">
        <f t="shared" si="0"/>
        <v>23.980000000000004</v>
      </c>
    </row>
    <row r="9" spans="1:16" ht="105" customHeight="1" thickTop="1" thickBot="1">
      <c r="B9" s="7" t="s">
        <v>2638</v>
      </c>
      <c r="C9" s="134" t="s">
        <v>665</v>
      </c>
      <c r="D9" s="16" t="s">
        <v>1445</v>
      </c>
      <c r="E9" s="16" t="s">
        <v>1544</v>
      </c>
      <c r="F9" s="7" t="s">
        <v>4269</v>
      </c>
      <c r="G9" s="7" t="s">
        <v>4270</v>
      </c>
      <c r="H9" s="12" t="s">
        <v>1462</v>
      </c>
      <c r="I9" s="16" t="s">
        <v>1467</v>
      </c>
      <c r="J9" s="7">
        <v>10</v>
      </c>
      <c r="K9" s="331">
        <v>79.95</v>
      </c>
      <c r="L9" s="331">
        <v>59.95</v>
      </c>
      <c r="M9" s="384">
        <f t="shared" si="0"/>
        <v>32.972499999999997</v>
      </c>
      <c r="N9" s="384">
        <f t="shared" si="0"/>
        <v>29.975000000000001</v>
      </c>
      <c r="O9" s="384">
        <f t="shared" si="0"/>
        <v>26.977499999999999</v>
      </c>
      <c r="P9" s="384">
        <f t="shared" si="0"/>
        <v>23.980000000000004</v>
      </c>
    </row>
    <row r="10" spans="1:16" ht="105" customHeight="1" thickTop="1" thickBot="1">
      <c r="B10" s="135" t="s">
        <v>2637</v>
      </c>
      <c r="C10" s="135" t="s">
        <v>663</v>
      </c>
      <c r="D10" s="20" t="s">
        <v>1443</v>
      </c>
      <c r="E10" s="20" t="s">
        <v>1544</v>
      </c>
      <c r="F10" s="10" t="s">
        <v>4269</v>
      </c>
      <c r="G10" s="10" t="s">
        <v>4270</v>
      </c>
      <c r="H10" s="10" t="s">
        <v>1462</v>
      </c>
      <c r="I10" s="18" t="s">
        <v>1467</v>
      </c>
      <c r="J10" s="11">
        <v>10</v>
      </c>
      <c r="K10" s="335">
        <v>79.95</v>
      </c>
      <c r="L10" s="335">
        <v>59.95</v>
      </c>
      <c r="M10" s="335">
        <f t="shared" si="0"/>
        <v>32.972499999999997</v>
      </c>
      <c r="N10" s="335">
        <f t="shared" si="0"/>
        <v>29.975000000000001</v>
      </c>
      <c r="O10" s="335">
        <f t="shared" si="0"/>
        <v>26.977499999999999</v>
      </c>
      <c r="P10" s="335">
        <f t="shared" si="0"/>
        <v>23.980000000000004</v>
      </c>
    </row>
    <row r="11" spans="1:16" ht="105" customHeight="1" thickTop="1" thickBot="1">
      <c r="B11" s="7" t="s">
        <v>2639</v>
      </c>
      <c r="C11" s="134" t="s">
        <v>666</v>
      </c>
      <c r="D11" s="16" t="s">
        <v>1446</v>
      </c>
      <c r="E11" s="16" t="s">
        <v>1544</v>
      </c>
      <c r="F11" s="7" t="s">
        <v>4269</v>
      </c>
      <c r="G11" s="7" t="s">
        <v>4270</v>
      </c>
      <c r="H11" s="12" t="s">
        <v>1462</v>
      </c>
      <c r="I11" s="16" t="s">
        <v>1467</v>
      </c>
      <c r="J11" s="7">
        <v>10</v>
      </c>
      <c r="K11" s="331">
        <v>79.95</v>
      </c>
      <c r="L11" s="331">
        <v>59.95</v>
      </c>
      <c r="M11" s="384">
        <f t="shared" si="0"/>
        <v>32.972499999999997</v>
      </c>
      <c r="N11" s="384">
        <f t="shared" si="0"/>
        <v>29.975000000000001</v>
      </c>
      <c r="O11" s="384">
        <f t="shared" si="0"/>
        <v>26.977499999999999</v>
      </c>
      <c r="P11" s="384">
        <f t="shared" si="0"/>
        <v>23.980000000000004</v>
      </c>
    </row>
    <row r="12" spans="1:16" ht="105" customHeight="1" thickTop="1" thickBot="1">
      <c r="B12" s="169" t="s">
        <v>2640</v>
      </c>
      <c r="C12" s="169" t="s">
        <v>667</v>
      </c>
      <c r="D12" s="40" t="s">
        <v>1447</v>
      </c>
      <c r="E12" s="40" t="s">
        <v>1544</v>
      </c>
      <c r="F12" s="39" t="s">
        <v>4269</v>
      </c>
      <c r="G12" s="39" t="s">
        <v>4270</v>
      </c>
      <c r="H12" s="39" t="s">
        <v>1462</v>
      </c>
      <c r="I12" s="40" t="s">
        <v>1467</v>
      </c>
      <c r="J12" s="39">
        <v>10</v>
      </c>
      <c r="K12" s="339">
        <v>79.95</v>
      </c>
      <c r="L12" s="339">
        <v>59.95</v>
      </c>
      <c r="M12" s="339">
        <f t="shared" si="0"/>
        <v>32.972499999999997</v>
      </c>
      <c r="N12" s="339">
        <f t="shared" si="0"/>
        <v>29.975000000000001</v>
      </c>
      <c r="O12" s="339">
        <f t="shared" si="0"/>
        <v>26.977499999999999</v>
      </c>
      <c r="P12" s="339">
        <f t="shared" si="0"/>
        <v>23.980000000000004</v>
      </c>
    </row>
    <row r="13" spans="1:16" s="269" customFormat="1" ht="6" customHeight="1">
      <c r="B13" s="80"/>
      <c r="C13" s="80"/>
      <c r="D13" s="80"/>
      <c r="E13" s="80"/>
      <c r="F13" s="80"/>
      <c r="G13" s="80"/>
      <c r="H13" s="80"/>
      <c r="I13" s="80"/>
      <c r="J13" s="80"/>
      <c r="K13" s="80"/>
      <c r="L13" s="80"/>
      <c r="M13" s="80"/>
      <c r="N13" s="80"/>
      <c r="O13" s="80"/>
      <c r="P13" s="80"/>
    </row>
    <row r="14" spans="1:16" s="181" customFormat="1" ht="25.5">
      <c r="A14" s="768" t="s">
        <v>4108</v>
      </c>
      <c r="B14" s="768"/>
      <c r="C14" s="768"/>
      <c r="D14" s="80"/>
      <c r="E14" s="80"/>
      <c r="F14" s="80"/>
      <c r="G14" s="80"/>
      <c r="H14" s="80"/>
      <c r="I14" s="80"/>
      <c r="J14" s="80"/>
      <c r="K14" s="80"/>
      <c r="L14" s="80"/>
      <c r="M14" s="80"/>
      <c r="N14" s="80"/>
      <c r="O14" s="80"/>
      <c r="P14" s="80"/>
    </row>
    <row r="15" spans="1:16" ht="105" customHeight="1" thickBot="1">
      <c r="B15" s="7" t="s">
        <v>2658</v>
      </c>
      <c r="C15" s="523" t="s">
        <v>3858</v>
      </c>
      <c r="D15" s="16" t="s">
        <v>1481</v>
      </c>
      <c r="E15" s="16" t="s">
        <v>1545</v>
      </c>
      <c r="F15" s="7" t="s">
        <v>13</v>
      </c>
      <c r="G15" s="7" t="s">
        <v>1569</v>
      </c>
      <c r="H15" s="7" t="s">
        <v>1462</v>
      </c>
      <c r="I15" s="16" t="s">
        <v>1467</v>
      </c>
      <c r="J15" s="7">
        <v>25</v>
      </c>
      <c r="K15" s="331">
        <v>49.95</v>
      </c>
      <c r="L15" s="331">
        <v>34.950000000000003</v>
      </c>
      <c r="M15" s="384">
        <f t="shared" ref="M15:P20" si="1">$L15-($L15*M$2)</f>
        <v>19.222500000000004</v>
      </c>
      <c r="N15" s="384">
        <f t="shared" si="1"/>
        <v>17.475000000000001</v>
      </c>
      <c r="O15" s="384">
        <f t="shared" si="1"/>
        <v>15.727499999999999</v>
      </c>
      <c r="P15" s="384">
        <f t="shared" si="1"/>
        <v>13.98</v>
      </c>
    </row>
    <row r="16" spans="1:16" ht="105" customHeight="1" thickTop="1" thickBot="1">
      <c r="B16" s="135" t="s">
        <v>2653</v>
      </c>
      <c r="C16" s="524" t="s">
        <v>647</v>
      </c>
      <c r="D16" s="20" t="s">
        <v>3697</v>
      </c>
      <c r="E16" s="20" t="s">
        <v>1545</v>
      </c>
      <c r="F16" s="10" t="s">
        <v>13</v>
      </c>
      <c r="G16" s="10" t="s">
        <v>1569</v>
      </c>
      <c r="H16" s="10" t="s">
        <v>1462</v>
      </c>
      <c r="I16" s="18" t="s">
        <v>1467</v>
      </c>
      <c r="J16" s="11">
        <v>25</v>
      </c>
      <c r="K16" s="335">
        <v>49.95</v>
      </c>
      <c r="L16" s="335">
        <v>34.950000000000003</v>
      </c>
      <c r="M16" s="335">
        <f t="shared" si="1"/>
        <v>19.222500000000004</v>
      </c>
      <c r="N16" s="335">
        <f t="shared" si="1"/>
        <v>17.475000000000001</v>
      </c>
      <c r="O16" s="335">
        <f t="shared" si="1"/>
        <v>15.727499999999999</v>
      </c>
      <c r="P16" s="335">
        <f t="shared" si="1"/>
        <v>13.98</v>
      </c>
    </row>
    <row r="17" spans="1:16" ht="105" customHeight="1" thickTop="1" thickBot="1">
      <c r="B17" s="7" t="s">
        <v>2654</v>
      </c>
      <c r="C17" s="525" t="s">
        <v>648</v>
      </c>
      <c r="D17" s="16" t="s">
        <v>1482</v>
      </c>
      <c r="E17" s="16" t="s">
        <v>1545</v>
      </c>
      <c r="F17" s="7" t="s">
        <v>13</v>
      </c>
      <c r="G17" s="7" t="s">
        <v>1569</v>
      </c>
      <c r="H17" s="12" t="s">
        <v>1462</v>
      </c>
      <c r="I17" s="16" t="s">
        <v>1467</v>
      </c>
      <c r="J17" s="7">
        <v>25</v>
      </c>
      <c r="K17" s="331">
        <v>49.95</v>
      </c>
      <c r="L17" s="331">
        <v>34.950000000000003</v>
      </c>
      <c r="M17" s="384">
        <f t="shared" si="1"/>
        <v>19.222500000000004</v>
      </c>
      <c r="N17" s="384">
        <f t="shared" si="1"/>
        <v>17.475000000000001</v>
      </c>
      <c r="O17" s="384">
        <f t="shared" si="1"/>
        <v>15.727499999999999</v>
      </c>
      <c r="P17" s="384">
        <f t="shared" si="1"/>
        <v>13.98</v>
      </c>
    </row>
    <row r="18" spans="1:16" ht="105" customHeight="1" thickTop="1" thickBot="1">
      <c r="B18" s="135" t="s">
        <v>2655</v>
      </c>
      <c r="C18" s="524" t="s">
        <v>646</v>
      </c>
      <c r="D18" s="20" t="s">
        <v>1483</v>
      </c>
      <c r="E18" s="20" t="s">
        <v>1545</v>
      </c>
      <c r="F18" s="10" t="s">
        <v>13</v>
      </c>
      <c r="G18" s="10" t="s">
        <v>1569</v>
      </c>
      <c r="H18" s="10" t="s">
        <v>1462</v>
      </c>
      <c r="I18" s="18" t="s">
        <v>1467</v>
      </c>
      <c r="J18" s="11">
        <v>25</v>
      </c>
      <c r="K18" s="335">
        <v>49.95</v>
      </c>
      <c r="L18" s="335">
        <v>34.950000000000003</v>
      </c>
      <c r="M18" s="335">
        <f t="shared" si="1"/>
        <v>19.222500000000004</v>
      </c>
      <c r="N18" s="335">
        <f t="shared" si="1"/>
        <v>17.475000000000001</v>
      </c>
      <c r="O18" s="335">
        <f t="shared" si="1"/>
        <v>15.727499999999999</v>
      </c>
      <c r="P18" s="335">
        <f t="shared" si="1"/>
        <v>13.98</v>
      </c>
    </row>
    <row r="19" spans="1:16" ht="105" customHeight="1" thickTop="1" thickBot="1">
      <c r="B19" s="7" t="s">
        <v>2656</v>
      </c>
      <c r="C19" s="525" t="s">
        <v>649</v>
      </c>
      <c r="D19" s="16" t="s">
        <v>1484</v>
      </c>
      <c r="E19" s="16" t="s">
        <v>1545</v>
      </c>
      <c r="F19" s="7" t="s">
        <v>13</v>
      </c>
      <c r="G19" s="7" t="s">
        <v>1569</v>
      </c>
      <c r="H19" s="12" t="s">
        <v>1462</v>
      </c>
      <c r="I19" s="16" t="s">
        <v>1467</v>
      </c>
      <c r="J19" s="7">
        <v>25</v>
      </c>
      <c r="K19" s="331">
        <v>49.95</v>
      </c>
      <c r="L19" s="331">
        <v>34.950000000000003</v>
      </c>
      <c r="M19" s="384">
        <f t="shared" si="1"/>
        <v>19.222500000000004</v>
      </c>
      <c r="N19" s="384">
        <f t="shared" si="1"/>
        <v>17.475000000000001</v>
      </c>
      <c r="O19" s="384">
        <f t="shared" si="1"/>
        <v>15.727499999999999</v>
      </c>
      <c r="P19" s="384">
        <f t="shared" si="1"/>
        <v>13.98</v>
      </c>
    </row>
    <row r="20" spans="1:16" ht="105" customHeight="1" thickTop="1" thickBot="1">
      <c r="B20" s="169" t="s">
        <v>2657</v>
      </c>
      <c r="C20" s="526" t="s">
        <v>650</v>
      </c>
      <c r="D20" s="171" t="s">
        <v>1484</v>
      </c>
      <c r="E20" s="171" t="s">
        <v>1545</v>
      </c>
      <c r="F20" s="39" t="s">
        <v>13</v>
      </c>
      <c r="G20" s="39" t="s">
        <v>1569</v>
      </c>
      <c r="H20" s="39" t="s">
        <v>1462</v>
      </c>
      <c r="I20" s="40" t="s">
        <v>1467</v>
      </c>
      <c r="J20" s="39">
        <v>25</v>
      </c>
      <c r="K20" s="339">
        <v>49.95</v>
      </c>
      <c r="L20" s="339">
        <v>34.950000000000003</v>
      </c>
      <c r="M20" s="339">
        <f t="shared" si="1"/>
        <v>19.222500000000004</v>
      </c>
      <c r="N20" s="339">
        <f t="shared" si="1"/>
        <v>17.475000000000001</v>
      </c>
      <c r="O20" s="339">
        <f t="shared" si="1"/>
        <v>15.727499999999999</v>
      </c>
      <c r="P20" s="339">
        <f t="shared" si="1"/>
        <v>13.98</v>
      </c>
    </row>
    <row r="21" spans="1:16" s="269" customFormat="1" ht="5.0999999999999996" customHeight="1">
      <c r="B21" s="80"/>
      <c r="C21" s="80"/>
      <c r="D21" s="80"/>
      <c r="E21" s="80"/>
      <c r="F21" s="80"/>
      <c r="G21" s="80"/>
      <c r="H21" s="80"/>
      <c r="I21" s="80"/>
      <c r="J21" s="80"/>
      <c r="K21" s="80"/>
      <c r="L21" s="80"/>
      <c r="M21" s="80"/>
      <c r="N21" s="80"/>
      <c r="O21" s="80"/>
      <c r="P21" s="80"/>
    </row>
    <row r="22" spans="1:16" s="181" customFormat="1" ht="25.5">
      <c r="A22" s="768" t="s">
        <v>4106</v>
      </c>
      <c r="B22" s="768"/>
      <c r="C22" s="768"/>
      <c r="D22" s="80"/>
      <c r="E22" s="80"/>
      <c r="F22" s="80"/>
      <c r="G22" s="80"/>
      <c r="H22" s="80"/>
      <c r="I22" s="80"/>
      <c r="J22" s="80"/>
      <c r="K22" s="80"/>
      <c r="L22" s="80"/>
      <c r="M22" s="80"/>
      <c r="N22" s="80"/>
      <c r="O22" s="80"/>
      <c r="P22" s="80"/>
    </row>
    <row r="23" spans="1:16" ht="105" customHeight="1" thickBot="1">
      <c r="B23" s="7" t="s">
        <v>2670</v>
      </c>
      <c r="C23" s="527" t="s">
        <v>3701</v>
      </c>
      <c r="D23" s="16" t="s">
        <v>1496</v>
      </c>
      <c r="E23" s="16" t="s">
        <v>1495</v>
      </c>
      <c r="F23" s="7" t="s">
        <v>1566</v>
      </c>
      <c r="G23" s="7" t="s">
        <v>1575</v>
      </c>
      <c r="H23" s="7" t="s">
        <v>1462</v>
      </c>
      <c r="I23" s="16" t="s">
        <v>1467</v>
      </c>
      <c r="J23" s="7">
        <v>25</v>
      </c>
      <c r="K23" s="331">
        <v>49.95</v>
      </c>
      <c r="L23" s="331">
        <v>34.950000000000003</v>
      </c>
      <c r="M23" s="384">
        <f t="shared" ref="M23:P28" si="2">$L23-($L23*M$2)</f>
        <v>19.222500000000004</v>
      </c>
      <c r="N23" s="384">
        <f t="shared" si="2"/>
        <v>17.475000000000001</v>
      </c>
      <c r="O23" s="384">
        <f t="shared" si="2"/>
        <v>15.727499999999999</v>
      </c>
      <c r="P23" s="384">
        <f t="shared" si="2"/>
        <v>13.98</v>
      </c>
    </row>
    <row r="24" spans="1:16" ht="105" customHeight="1" thickTop="1" thickBot="1">
      <c r="B24" s="135" t="s">
        <v>2674</v>
      </c>
      <c r="C24" s="458" t="s">
        <v>2349</v>
      </c>
      <c r="D24" s="20" t="s">
        <v>2348</v>
      </c>
      <c r="E24" s="20" t="s">
        <v>1495</v>
      </c>
      <c r="F24" s="10" t="s">
        <v>1566</v>
      </c>
      <c r="G24" s="10" t="s">
        <v>1575</v>
      </c>
      <c r="H24" s="10" t="s">
        <v>1462</v>
      </c>
      <c r="I24" s="18" t="s">
        <v>1467</v>
      </c>
      <c r="J24" s="11">
        <v>25</v>
      </c>
      <c r="K24" s="335">
        <v>49.95</v>
      </c>
      <c r="L24" s="335">
        <v>34.950000000000003</v>
      </c>
      <c r="M24" s="335">
        <f t="shared" si="2"/>
        <v>19.222500000000004</v>
      </c>
      <c r="N24" s="335">
        <f t="shared" si="2"/>
        <v>17.475000000000001</v>
      </c>
      <c r="O24" s="335">
        <f t="shared" si="2"/>
        <v>15.727499999999999</v>
      </c>
      <c r="P24" s="335">
        <f t="shared" si="2"/>
        <v>13.98</v>
      </c>
    </row>
    <row r="25" spans="1:16" ht="105" customHeight="1" thickTop="1" thickBot="1">
      <c r="B25" s="7" t="s">
        <v>2671</v>
      </c>
      <c r="C25" s="528" t="s">
        <v>3700</v>
      </c>
      <c r="D25" s="16" t="s">
        <v>23</v>
      </c>
      <c r="E25" s="16" t="s">
        <v>1495</v>
      </c>
      <c r="F25" s="7" t="s">
        <v>1566</v>
      </c>
      <c r="G25" s="7" t="s">
        <v>1575</v>
      </c>
      <c r="H25" s="12" t="s">
        <v>1462</v>
      </c>
      <c r="I25" s="16" t="s">
        <v>1467</v>
      </c>
      <c r="J25" s="7">
        <v>25</v>
      </c>
      <c r="K25" s="331">
        <v>49.95</v>
      </c>
      <c r="L25" s="331">
        <v>34.950000000000003</v>
      </c>
      <c r="M25" s="384">
        <f t="shared" si="2"/>
        <v>19.222500000000004</v>
      </c>
      <c r="N25" s="384">
        <f t="shared" si="2"/>
        <v>17.475000000000001</v>
      </c>
      <c r="O25" s="384">
        <f t="shared" si="2"/>
        <v>15.727499999999999</v>
      </c>
      <c r="P25" s="384">
        <f t="shared" si="2"/>
        <v>13.98</v>
      </c>
    </row>
    <row r="26" spans="1:16" ht="105" customHeight="1" thickTop="1" thickBot="1">
      <c r="B26" s="135" t="s">
        <v>2669</v>
      </c>
      <c r="C26" s="458" t="s">
        <v>4226</v>
      </c>
      <c r="D26" s="20" t="s">
        <v>42</v>
      </c>
      <c r="E26" s="20" t="s">
        <v>1495</v>
      </c>
      <c r="F26" s="10" t="s">
        <v>1566</v>
      </c>
      <c r="G26" s="10" t="s">
        <v>1575</v>
      </c>
      <c r="H26" s="10" t="s">
        <v>1462</v>
      </c>
      <c r="I26" s="18" t="s">
        <v>1467</v>
      </c>
      <c r="J26" s="11">
        <v>25</v>
      </c>
      <c r="K26" s="335">
        <v>49.95</v>
      </c>
      <c r="L26" s="335">
        <v>34.950000000000003</v>
      </c>
      <c r="M26" s="335">
        <f t="shared" si="2"/>
        <v>19.222500000000004</v>
      </c>
      <c r="N26" s="335">
        <f t="shared" si="2"/>
        <v>17.475000000000001</v>
      </c>
      <c r="O26" s="335">
        <f t="shared" si="2"/>
        <v>15.727499999999999</v>
      </c>
      <c r="P26" s="335">
        <f t="shared" si="2"/>
        <v>13.98</v>
      </c>
    </row>
    <row r="27" spans="1:16" ht="105" customHeight="1" thickTop="1" thickBot="1">
      <c r="B27" s="7" t="s">
        <v>2672</v>
      </c>
      <c r="C27" s="528" t="s">
        <v>3699</v>
      </c>
      <c r="D27" s="16" t="s">
        <v>24</v>
      </c>
      <c r="E27" s="16" t="s">
        <v>1495</v>
      </c>
      <c r="F27" s="7" t="s">
        <v>1566</v>
      </c>
      <c r="G27" s="7" t="s">
        <v>1575</v>
      </c>
      <c r="H27" s="12" t="s">
        <v>1462</v>
      </c>
      <c r="I27" s="16" t="s">
        <v>1467</v>
      </c>
      <c r="J27" s="7">
        <v>25</v>
      </c>
      <c r="K27" s="331">
        <v>49.95</v>
      </c>
      <c r="L27" s="331">
        <v>34.950000000000003</v>
      </c>
      <c r="M27" s="384">
        <f t="shared" si="2"/>
        <v>19.222500000000004</v>
      </c>
      <c r="N27" s="384">
        <f t="shared" si="2"/>
        <v>17.475000000000001</v>
      </c>
      <c r="O27" s="384">
        <f t="shared" si="2"/>
        <v>15.727499999999999</v>
      </c>
      <c r="P27" s="384">
        <f t="shared" si="2"/>
        <v>13.98</v>
      </c>
    </row>
    <row r="28" spans="1:16" ht="105" customHeight="1" thickTop="1" thickBot="1">
      <c r="B28" s="169" t="s">
        <v>2673</v>
      </c>
      <c r="C28" s="516" t="s">
        <v>3698</v>
      </c>
      <c r="D28" s="40" t="s">
        <v>1497</v>
      </c>
      <c r="E28" s="40" t="s">
        <v>1495</v>
      </c>
      <c r="F28" s="39" t="s">
        <v>1566</v>
      </c>
      <c r="G28" s="39" t="s">
        <v>1575</v>
      </c>
      <c r="H28" s="39" t="s">
        <v>1462</v>
      </c>
      <c r="I28" s="40" t="s">
        <v>1467</v>
      </c>
      <c r="J28" s="39">
        <v>25</v>
      </c>
      <c r="K28" s="339">
        <v>49.95</v>
      </c>
      <c r="L28" s="339">
        <v>34.950000000000003</v>
      </c>
      <c r="M28" s="339">
        <f t="shared" si="2"/>
        <v>19.222500000000004</v>
      </c>
      <c r="N28" s="339">
        <f t="shared" si="2"/>
        <v>17.475000000000001</v>
      </c>
      <c r="O28" s="339">
        <f t="shared" si="2"/>
        <v>15.727499999999999</v>
      </c>
      <c r="P28" s="339">
        <f t="shared" si="2"/>
        <v>13.98</v>
      </c>
    </row>
    <row r="29" spans="1:16" ht="3" customHeight="1">
      <c r="B29" s="80"/>
      <c r="C29" s="80"/>
      <c r="D29" s="80"/>
      <c r="E29" s="80"/>
      <c r="F29" s="80"/>
      <c r="G29" s="80"/>
      <c r="H29" s="80"/>
      <c r="I29" s="80"/>
      <c r="J29" s="80"/>
      <c r="K29" s="80"/>
      <c r="L29" s="80"/>
      <c r="M29" s="80"/>
      <c r="N29" s="80"/>
      <c r="O29" s="80"/>
      <c r="P29" s="80"/>
    </row>
    <row r="30" spans="1:16" s="263" customFormat="1" ht="25.5">
      <c r="A30" s="768" t="s">
        <v>4109</v>
      </c>
      <c r="B30" s="768"/>
      <c r="C30" s="383"/>
      <c r="D30" s="80"/>
      <c r="E30" s="80"/>
      <c r="F30" s="80"/>
      <c r="G30" s="80"/>
      <c r="H30" s="80"/>
      <c r="I30" s="80"/>
      <c r="J30" s="80"/>
      <c r="K30" s="80"/>
      <c r="L30" s="80"/>
      <c r="M30" s="80"/>
      <c r="N30" s="80"/>
      <c r="O30" s="80"/>
      <c r="P30" s="80"/>
    </row>
    <row r="31" spans="1:16" s="255" customFormat="1" ht="95.1" customHeight="1" thickBot="1">
      <c r="A31" s="308"/>
      <c r="B31" s="370" t="s">
        <v>2757</v>
      </c>
      <c r="C31" s="371" t="s">
        <v>1288</v>
      </c>
      <c r="D31" s="372" t="s">
        <v>1961</v>
      </c>
      <c r="E31" s="16" t="s">
        <v>1555</v>
      </c>
      <c r="F31" s="7" t="s">
        <v>1639</v>
      </c>
      <c r="G31" s="7">
        <v>25</v>
      </c>
      <c r="H31" s="7" t="s">
        <v>1461</v>
      </c>
      <c r="I31" s="16" t="s">
        <v>1467</v>
      </c>
      <c r="J31" s="7">
        <v>10</v>
      </c>
      <c r="K31" s="331">
        <v>49.95</v>
      </c>
      <c r="L31" s="331">
        <v>34.950000000000003</v>
      </c>
      <c r="M31" s="384">
        <f>$L31-($L31*'Seat Covers - Saddle Blanket'!M$2)</f>
        <v>19.222500000000004</v>
      </c>
      <c r="N31" s="384">
        <f>$L31-($L31*'Seat Covers - Saddle Blanket'!N$2)</f>
        <v>17.475000000000001</v>
      </c>
      <c r="O31" s="384">
        <f>$L31-($L31*'Seat Covers - Saddle Blanket'!O$2)</f>
        <v>15.727499999999999</v>
      </c>
      <c r="P31" s="384">
        <f>$L31-($L31*'Seat Covers - Saddle Blanket'!P$2)</f>
        <v>13.98</v>
      </c>
    </row>
    <row r="32" spans="1:16" s="255" customFormat="1" ht="95.1" customHeight="1" thickTop="1" thickBot="1">
      <c r="A32" s="308"/>
      <c r="B32" s="373" t="s">
        <v>2761</v>
      </c>
      <c r="C32" s="374" t="s">
        <v>2324</v>
      </c>
      <c r="D32" s="375" t="s">
        <v>2322</v>
      </c>
      <c r="E32" s="18" t="s">
        <v>1555</v>
      </c>
      <c r="F32" s="10" t="s">
        <v>1639</v>
      </c>
      <c r="G32" s="10">
        <v>25</v>
      </c>
      <c r="H32" s="10" t="s">
        <v>1461</v>
      </c>
      <c r="I32" s="18" t="s">
        <v>1467</v>
      </c>
      <c r="J32" s="11">
        <v>10</v>
      </c>
      <c r="K32" s="335">
        <v>49.95</v>
      </c>
      <c r="L32" s="335">
        <v>34.950000000000003</v>
      </c>
      <c r="M32" s="335">
        <f>$L32-($L32*'Seat Covers - Saddle Blanket'!M$2)</f>
        <v>19.222500000000004</v>
      </c>
      <c r="N32" s="335">
        <f>$L32-($L32*'Seat Covers - Saddle Blanket'!N$2)</f>
        <v>17.475000000000001</v>
      </c>
      <c r="O32" s="335">
        <f>$L32-($L32*'Seat Covers - Saddle Blanket'!O$2)</f>
        <v>15.727499999999999</v>
      </c>
      <c r="P32" s="335">
        <f>$L32-($L32*'Seat Covers - Saddle Blanket'!P$2)</f>
        <v>13.98</v>
      </c>
    </row>
    <row r="33" spans="1:16" s="255" customFormat="1" ht="95.1" customHeight="1" thickTop="1" thickBot="1">
      <c r="A33" s="308"/>
      <c r="B33" s="370" t="s">
        <v>2758</v>
      </c>
      <c r="C33" s="371" t="s">
        <v>1289</v>
      </c>
      <c r="D33" s="372" t="s">
        <v>1962</v>
      </c>
      <c r="E33" s="16" t="s">
        <v>1555</v>
      </c>
      <c r="F33" s="7" t="s">
        <v>1639</v>
      </c>
      <c r="G33" s="7">
        <v>25</v>
      </c>
      <c r="H33" s="7" t="s">
        <v>1461</v>
      </c>
      <c r="I33" s="16" t="s">
        <v>1467</v>
      </c>
      <c r="J33" s="7">
        <v>10</v>
      </c>
      <c r="K33" s="331">
        <v>49.95</v>
      </c>
      <c r="L33" s="331">
        <v>34.950000000000003</v>
      </c>
      <c r="M33" s="384">
        <f>$L33-($L33*'Seat Covers - Saddle Blanket'!M$2)</f>
        <v>19.222500000000004</v>
      </c>
      <c r="N33" s="384">
        <f>$L33-($L33*'Seat Covers - Saddle Blanket'!N$2)</f>
        <v>17.475000000000001</v>
      </c>
      <c r="O33" s="384">
        <f>$L33-($L33*'Seat Covers - Saddle Blanket'!O$2)</f>
        <v>15.727499999999999</v>
      </c>
      <c r="P33" s="384">
        <f>$L33-($L33*'Seat Covers - Saddle Blanket'!P$2)</f>
        <v>13.98</v>
      </c>
    </row>
    <row r="34" spans="1:16" s="255" customFormat="1" ht="95.1" customHeight="1" thickTop="1" thickBot="1">
      <c r="A34" s="308"/>
      <c r="B34" s="373" t="s">
        <v>2756</v>
      </c>
      <c r="C34" s="374" t="s">
        <v>1287</v>
      </c>
      <c r="D34" s="375" t="s">
        <v>1960</v>
      </c>
      <c r="E34" s="18" t="s">
        <v>1555</v>
      </c>
      <c r="F34" s="10" t="s">
        <v>1639</v>
      </c>
      <c r="G34" s="10">
        <v>25</v>
      </c>
      <c r="H34" s="10" t="s">
        <v>1461</v>
      </c>
      <c r="I34" s="18" t="s">
        <v>1467</v>
      </c>
      <c r="J34" s="11">
        <v>10</v>
      </c>
      <c r="K34" s="335">
        <v>49.95</v>
      </c>
      <c r="L34" s="335">
        <v>34.950000000000003</v>
      </c>
      <c r="M34" s="335">
        <f>$L34-($L34*'Seat Covers - Saddle Blanket'!M$2)</f>
        <v>19.222500000000004</v>
      </c>
      <c r="N34" s="335">
        <f>$L34-($L34*'Seat Covers - Saddle Blanket'!N$2)</f>
        <v>17.475000000000001</v>
      </c>
      <c r="O34" s="335">
        <f>$L34-($L34*'Seat Covers - Saddle Blanket'!O$2)</f>
        <v>15.727499999999999</v>
      </c>
      <c r="P34" s="335">
        <f>$L34-($L34*'Seat Covers - Saddle Blanket'!P$2)</f>
        <v>13.98</v>
      </c>
    </row>
    <row r="35" spans="1:16" s="255" customFormat="1" ht="95.1" customHeight="1" thickTop="1" thickBot="1">
      <c r="A35" s="308"/>
      <c r="B35" s="370" t="s">
        <v>2759</v>
      </c>
      <c r="C35" s="371" t="s">
        <v>1290</v>
      </c>
      <c r="D35" s="372" t="s">
        <v>1963</v>
      </c>
      <c r="E35" s="16" t="s">
        <v>1555</v>
      </c>
      <c r="F35" s="7" t="s">
        <v>1639</v>
      </c>
      <c r="G35" s="7">
        <v>25</v>
      </c>
      <c r="H35" s="7" t="s">
        <v>1461</v>
      </c>
      <c r="I35" s="16" t="s">
        <v>1467</v>
      </c>
      <c r="J35" s="7">
        <v>10</v>
      </c>
      <c r="K35" s="331">
        <v>49.95</v>
      </c>
      <c r="L35" s="331">
        <v>34.950000000000003</v>
      </c>
      <c r="M35" s="384">
        <f>$L35-($L35*'Seat Covers - Saddle Blanket'!M$2)</f>
        <v>19.222500000000004</v>
      </c>
      <c r="N35" s="384">
        <f>$L35-($L35*'Seat Covers - Saddle Blanket'!N$2)</f>
        <v>17.475000000000001</v>
      </c>
      <c r="O35" s="384">
        <f>$L35-($L35*'Seat Covers - Saddle Blanket'!O$2)</f>
        <v>15.727499999999999</v>
      </c>
      <c r="P35" s="384">
        <f>$L35-($L35*'Seat Covers - Saddle Blanket'!P$2)</f>
        <v>13.98</v>
      </c>
    </row>
    <row r="36" spans="1:16" s="255" customFormat="1" ht="95.1" customHeight="1" thickTop="1" thickBot="1">
      <c r="A36" s="308"/>
      <c r="B36" s="376" t="s">
        <v>2760</v>
      </c>
      <c r="C36" s="377" t="s">
        <v>1291</v>
      </c>
      <c r="D36" s="378" t="s">
        <v>1964</v>
      </c>
      <c r="E36" s="40" t="s">
        <v>1555</v>
      </c>
      <c r="F36" s="39" t="s">
        <v>1639</v>
      </c>
      <c r="G36" s="39">
        <v>25</v>
      </c>
      <c r="H36" s="39" t="s">
        <v>1461</v>
      </c>
      <c r="I36" s="40" t="s">
        <v>1467</v>
      </c>
      <c r="J36" s="39">
        <v>10</v>
      </c>
      <c r="K36" s="339">
        <v>49.95</v>
      </c>
      <c r="L36" s="339">
        <v>34.950000000000003</v>
      </c>
      <c r="M36" s="339">
        <f>$L36-($L36*'Seat Covers - Saddle Blanket'!M$2)</f>
        <v>19.222500000000004</v>
      </c>
      <c r="N36" s="339">
        <f>$L36-($L36*'Seat Covers - Saddle Blanket'!N$2)</f>
        <v>17.475000000000001</v>
      </c>
      <c r="O36" s="339">
        <f>$L36-($L36*'Seat Covers - Saddle Blanket'!O$2)</f>
        <v>15.727499999999999</v>
      </c>
      <c r="P36" s="339">
        <f>$L36-($L36*'Seat Covers - Saddle Blanket'!P$2)</f>
        <v>13.98</v>
      </c>
    </row>
  </sheetData>
  <mergeCells count="6">
    <mergeCell ref="A30:B30"/>
    <mergeCell ref="A1:A2"/>
    <mergeCell ref="A6:C6"/>
    <mergeCell ref="A14:C14"/>
    <mergeCell ref="A22:C22"/>
    <mergeCell ref="B1:D2"/>
  </mergeCells>
  <conditionalFormatting sqref="J4">
    <cfRule type="containsText" dxfId="63" priority="1" operator="containsText" text="Yes">
      <formula>NOT(ISERROR(SEARCH("Yes",J4)))</formula>
    </cfRule>
  </conditionalFormatting>
  <hyperlinks>
    <hyperlink ref="E1" location="'Velour Seat Covers - Leopard'!A6" display="'Velour Seat Covers - Leopard'!A6"/>
    <hyperlink ref="F1" location="'Velour Seat Covers - Leopard'!A14" display="6pc Low Back Buckets"/>
    <hyperlink ref="G1" location="'Velour Seat Covers - Leopard'!A22" display="'Velour Seat Covers - Leopard'!A22"/>
    <hyperlink ref="H1" location="'Velour Seat Covers - Leopard'!A30" display="'Velour Seat Covers - Leopard'!A30"/>
  </hyperlinks>
  <pageMargins left="0.7" right="0.7" top="0.75" bottom="0.75" header="0.3" footer="0.3"/>
  <pageSetup paperSize="0" orientation="portrait" horizontalDpi="0" verticalDpi="0" copies="0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sheetPr codeName="Sheet25"/>
  <dimension ref="A1:P52"/>
  <sheetViews>
    <sheetView workbookViewId="0">
      <pane ySplit="4" topLeftCell="A5" activePane="bottomLeft" state="frozen"/>
      <selection pane="bottomLeft" sqref="A1:A2"/>
    </sheetView>
  </sheetViews>
  <sheetFormatPr defaultColWidth="9.140625" defaultRowHeight="96.75" customHeight="1"/>
  <cols>
    <col min="1" max="1" width="20.28515625" style="182" customWidth="1"/>
    <col min="2" max="2" width="15.85546875" style="182" bestFit="1" customWidth="1"/>
    <col min="3" max="3" width="16.85546875" style="182" bestFit="1" customWidth="1"/>
    <col min="4" max="5" width="24.42578125" style="182" bestFit="1" customWidth="1"/>
    <col min="6" max="6" width="16.7109375" style="182" bestFit="1" customWidth="1"/>
    <col min="7" max="7" width="13.85546875" style="182" bestFit="1" customWidth="1"/>
    <col min="8" max="8" width="9.7109375" style="182" bestFit="1" customWidth="1"/>
    <col min="9" max="9" width="20" style="182" bestFit="1" customWidth="1"/>
    <col min="10" max="10" width="15.28515625" style="182" bestFit="1" customWidth="1"/>
    <col min="11" max="11" width="7.140625" style="182" bestFit="1" customWidth="1"/>
    <col min="12" max="12" width="8" style="182" bestFit="1" customWidth="1"/>
    <col min="13" max="16" width="9.7109375" style="182" bestFit="1" customWidth="1"/>
    <col min="17" max="16384" width="9.140625" style="182"/>
  </cols>
  <sheetData>
    <row r="1" spans="1:16" s="181" customFormat="1" ht="32.25" customHeight="1">
      <c r="A1" s="773"/>
      <c r="B1" s="767" t="s">
        <v>3955</v>
      </c>
      <c r="C1" s="767"/>
      <c r="D1" s="21" t="s">
        <v>3632</v>
      </c>
      <c r="E1" s="21" t="s">
        <v>3960</v>
      </c>
      <c r="F1" s="21" t="s">
        <v>3959</v>
      </c>
      <c r="G1" s="21" t="s">
        <v>3956</v>
      </c>
      <c r="H1" s="21"/>
      <c r="I1" s="80"/>
      <c r="J1" s="80"/>
      <c r="K1" s="80"/>
      <c r="L1" s="80"/>
      <c r="M1" s="80"/>
      <c r="N1" s="80"/>
    </row>
    <row r="2" spans="1:16" s="265" customFormat="1" ht="34.5" customHeight="1">
      <c r="A2" s="773"/>
      <c r="B2" s="767"/>
      <c r="C2" s="767"/>
      <c r="F2" s="80"/>
      <c r="G2" s="21"/>
      <c r="H2" s="21"/>
      <c r="I2" s="80"/>
      <c r="J2" s="80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s="181" customFormat="1" ht="3" customHeight="1">
      <c r="A3" s="304"/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</row>
    <row r="4" spans="1:16" ht="20.100000000000001" customHeight="1">
      <c r="A4" s="30" t="s">
        <v>36</v>
      </c>
      <c r="B4" s="30" t="s">
        <v>3</v>
      </c>
      <c r="C4" s="30" t="s">
        <v>2</v>
      </c>
      <c r="D4" s="30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s="269" customFormat="1" ht="3" customHeight="1">
      <c r="B5" s="80"/>
      <c r="C5" s="80"/>
      <c r="D5" s="80"/>
      <c r="E5" s="80"/>
      <c r="F5" s="80"/>
      <c r="G5" s="80"/>
      <c r="H5" s="80"/>
      <c r="I5" s="80"/>
      <c r="J5" s="80"/>
      <c r="K5" s="80"/>
      <c r="L5" s="80"/>
      <c r="M5" s="80"/>
      <c r="N5" s="80"/>
      <c r="O5" s="80"/>
      <c r="P5" s="80"/>
    </row>
    <row r="6" spans="1:16" s="181" customFormat="1" ht="25.5">
      <c r="A6" s="768" t="s">
        <v>4105</v>
      </c>
      <c r="B6" s="768"/>
      <c r="C6" s="768"/>
      <c r="D6" s="80"/>
      <c r="E6" s="80"/>
      <c r="F6" s="80"/>
      <c r="G6" s="80"/>
      <c r="H6" s="80"/>
      <c r="I6" s="80"/>
      <c r="J6" s="80"/>
      <c r="K6" s="80"/>
      <c r="L6" s="80"/>
      <c r="M6" s="80"/>
      <c r="N6" s="80"/>
      <c r="O6" s="80"/>
      <c r="P6" s="80"/>
    </row>
    <row r="7" spans="1:16" ht="105" customHeight="1" thickBot="1">
      <c r="B7" s="7" t="s">
        <v>2636</v>
      </c>
      <c r="C7" s="79" t="s">
        <v>669</v>
      </c>
      <c r="D7" s="16" t="s">
        <v>1470</v>
      </c>
      <c r="E7" s="16" t="s">
        <v>1544</v>
      </c>
      <c r="F7" s="7" t="s">
        <v>1568</v>
      </c>
      <c r="G7" s="7" t="s">
        <v>1569</v>
      </c>
      <c r="H7" s="7" t="s">
        <v>1462</v>
      </c>
      <c r="I7" s="16" t="s">
        <v>1467</v>
      </c>
      <c r="J7" s="7">
        <v>10</v>
      </c>
      <c r="K7" s="331">
        <v>79.95</v>
      </c>
      <c r="L7" s="331">
        <v>59.95</v>
      </c>
      <c r="M7" s="384">
        <f t="shared" ref="M7:P16" si="0">$L7-($L7*M$2)</f>
        <v>32.972499999999997</v>
      </c>
      <c r="N7" s="384">
        <f t="shared" si="0"/>
        <v>29.975000000000001</v>
      </c>
      <c r="O7" s="384">
        <f t="shared" si="0"/>
        <v>26.977499999999999</v>
      </c>
      <c r="P7" s="384">
        <f t="shared" si="0"/>
        <v>23.980000000000004</v>
      </c>
    </row>
    <row r="8" spans="1:16" ht="105" customHeight="1" thickTop="1" thickBot="1">
      <c r="B8" s="135" t="s">
        <v>2615</v>
      </c>
      <c r="C8" s="135" t="s">
        <v>668</v>
      </c>
      <c r="D8" s="20" t="s">
        <v>1469</v>
      </c>
      <c r="E8" s="20" t="s">
        <v>1544</v>
      </c>
      <c r="F8" s="10" t="s">
        <v>1568</v>
      </c>
      <c r="G8" s="10" t="s">
        <v>1569</v>
      </c>
      <c r="H8" s="10" t="s">
        <v>1462</v>
      </c>
      <c r="I8" s="18" t="s">
        <v>1467</v>
      </c>
      <c r="J8" s="11">
        <v>10</v>
      </c>
      <c r="K8" s="335">
        <v>79.95</v>
      </c>
      <c r="L8" s="335">
        <v>59.95</v>
      </c>
      <c r="M8" s="335">
        <f t="shared" si="0"/>
        <v>32.972499999999997</v>
      </c>
      <c r="N8" s="335">
        <f t="shared" si="0"/>
        <v>29.975000000000001</v>
      </c>
      <c r="O8" s="335">
        <f t="shared" si="0"/>
        <v>26.977499999999999</v>
      </c>
      <c r="P8" s="335">
        <f t="shared" si="0"/>
        <v>23.980000000000004</v>
      </c>
    </row>
    <row r="9" spans="1:16" ht="105" customHeight="1" thickTop="1" thickBot="1">
      <c r="B9" s="7" t="s">
        <v>2618</v>
      </c>
      <c r="C9" s="134" t="s">
        <v>672</v>
      </c>
      <c r="D9" s="16" t="s">
        <v>1473</v>
      </c>
      <c r="E9" s="16" t="s">
        <v>1544</v>
      </c>
      <c r="F9" s="7" t="s">
        <v>1568</v>
      </c>
      <c r="G9" s="7" t="s">
        <v>1569</v>
      </c>
      <c r="H9" s="12" t="s">
        <v>1462</v>
      </c>
      <c r="I9" s="16" t="s">
        <v>1467</v>
      </c>
      <c r="J9" s="7">
        <v>10</v>
      </c>
      <c r="K9" s="331">
        <v>79.95</v>
      </c>
      <c r="L9" s="331">
        <v>59.95</v>
      </c>
      <c r="M9" s="384">
        <f t="shared" si="0"/>
        <v>32.972499999999997</v>
      </c>
      <c r="N9" s="384">
        <f t="shared" si="0"/>
        <v>29.975000000000001</v>
      </c>
      <c r="O9" s="384">
        <f t="shared" si="0"/>
        <v>26.977499999999999</v>
      </c>
      <c r="P9" s="384">
        <f t="shared" si="0"/>
        <v>23.980000000000004</v>
      </c>
    </row>
    <row r="10" spans="1:16" ht="105" customHeight="1" thickTop="1" thickBot="1">
      <c r="B10" s="135" t="s">
        <v>2616</v>
      </c>
      <c r="C10" s="135" t="s">
        <v>670</v>
      </c>
      <c r="D10" s="20" t="s">
        <v>1471</v>
      </c>
      <c r="E10" s="20" t="s">
        <v>1544</v>
      </c>
      <c r="F10" s="10" t="s">
        <v>1568</v>
      </c>
      <c r="G10" s="10" t="s">
        <v>1569</v>
      </c>
      <c r="H10" s="10" t="s">
        <v>1462</v>
      </c>
      <c r="I10" s="18" t="s">
        <v>1467</v>
      </c>
      <c r="J10" s="11">
        <v>10</v>
      </c>
      <c r="K10" s="335">
        <v>79.95</v>
      </c>
      <c r="L10" s="335">
        <v>59.95</v>
      </c>
      <c r="M10" s="335">
        <f t="shared" si="0"/>
        <v>32.972499999999997</v>
      </c>
      <c r="N10" s="335">
        <f t="shared" si="0"/>
        <v>29.975000000000001</v>
      </c>
      <c r="O10" s="335">
        <f t="shared" si="0"/>
        <v>26.977499999999999</v>
      </c>
      <c r="P10" s="335">
        <f t="shared" si="0"/>
        <v>23.980000000000004</v>
      </c>
    </row>
    <row r="11" spans="1:16" ht="105" customHeight="1" thickTop="1" thickBot="1">
      <c r="B11" s="7" t="s">
        <v>2617</v>
      </c>
      <c r="C11" s="134" t="s">
        <v>671</v>
      </c>
      <c r="D11" s="16" t="s">
        <v>1472</v>
      </c>
      <c r="E11" s="16" t="s">
        <v>1544</v>
      </c>
      <c r="F11" s="7" t="s">
        <v>1568</v>
      </c>
      <c r="G11" s="7" t="s">
        <v>1569</v>
      </c>
      <c r="H11" s="12" t="s">
        <v>1462</v>
      </c>
      <c r="I11" s="16" t="s">
        <v>1467</v>
      </c>
      <c r="J11" s="7">
        <v>10</v>
      </c>
      <c r="K11" s="331">
        <v>79.95</v>
      </c>
      <c r="L11" s="331">
        <v>59.95</v>
      </c>
      <c r="M11" s="384">
        <f t="shared" si="0"/>
        <v>32.972499999999997</v>
      </c>
      <c r="N11" s="384">
        <f t="shared" si="0"/>
        <v>29.975000000000001</v>
      </c>
      <c r="O11" s="384">
        <f t="shared" si="0"/>
        <v>26.977499999999999</v>
      </c>
      <c r="P11" s="384">
        <f t="shared" si="0"/>
        <v>23.980000000000004</v>
      </c>
    </row>
    <row r="12" spans="1:16" ht="105" customHeight="1" thickTop="1" thickBot="1">
      <c r="B12" s="135" t="s">
        <v>2619</v>
      </c>
      <c r="C12" s="135" t="s">
        <v>673</v>
      </c>
      <c r="D12" s="20" t="s">
        <v>1474</v>
      </c>
      <c r="E12" s="20" t="s">
        <v>1544</v>
      </c>
      <c r="F12" s="10" t="s">
        <v>1568</v>
      </c>
      <c r="G12" s="10" t="s">
        <v>1569</v>
      </c>
      <c r="H12" s="10" t="s">
        <v>1462</v>
      </c>
      <c r="I12" s="18" t="s">
        <v>1467</v>
      </c>
      <c r="J12" s="11">
        <v>10</v>
      </c>
      <c r="K12" s="335">
        <v>79.95</v>
      </c>
      <c r="L12" s="335">
        <v>59.95</v>
      </c>
      <c r="M12" s="335">
        <f t="shared" si="0"/>
        <v>32.972499999999997</v>
      </c>
      <c r="N12" s="335">
        <f t="shared" si="0"/>
        <v>29.975000000000001</v>
      </c>
      <c r="O12" s="335">
        <f t="shared" si="0"/>
        <v>26.977499999999999</v>
      </c>
      <c r="P12" s="335">
        <f t="shared" si="0"/>
        <v>23.980000000000004</v>
      </c>
    </row>
    <row r="13" spans="1:16" ht="105" customHeight="1" thickTop="1" thickBot="1">
      <c r="B13" s="7" t="s">
        <v>2620</v>
      </c>
      <c r="C13" s="134" t="s">
        <v>674</v>
      </c>
      <c r="D13" s="16" t="s">
        <v>1475</v>
      </c>
      <c r="E13" s="16" t="s">
        <v>1544</v>
      </c>
      <c r="F13" s="7" t="s">
        <v>1568</v>
      </c>
      <c r="G13" s="7" t="s">
        <v>1569</v>
      </c>
      <c r="H13" s="12" t="s">
        <v>1462</v>
      </c>
      <c r="I13" s="16" t="s">
        <v>1467</v>
      </c>
      <c r="J13" s="7">
        <v>10</v>
      </c>
      <c r="K13" s="331">
        <v>79.95</v>
      </c>
      <c r="L13" s="331">
        <v>59.95</v>
      </c>
      <c r="M13" s="384">
        <f t="shared" si="0"/>
        <v>32.972499999999997</v>
      </c>
      <c r="N13" s="384">
        <f t="shared" si="0"/>
        <v>29.975000000000001</v>
      </c>
      <c r="O13" s="384">
        <f t="shared" si="0"/>
        <v>26.977499999999999</v>
      </c>
      <c r="P13" s="384">
        <f t="shared" si="0"/>
        <v>23.980000000000004</v>
      </c>
    </row>
    <row r="14" spans="1:16" ht="105" customHeight="1" thickTop="1" thickBot="1">
      <c r="B14" s="135" t="s">
        <v>2621</v>
      </c>
      <c r="C14" s="135" t="s">
        <v>3958</v>
      </c>
      <c r="D14" s="20" t="s">
        <v>1476</v>
      </c>
      <c r="E14" s="20" t="s">
        <v>1544</v>
      </c>
      <c r="F14" s="10" t="s">
        <v>1568</v>
      </c>
      <c r="G14" s="10" t="s">
        <v>1569</v>
      </c>
      <c r="H14" s="10" t="s">
        <v>1462</v>
      </c>
      <c r="I14" s="18" t="s">
        <v>1467</v>
      </c>
      <c r="J14" s="11">
        <v>10</v>
      </c>
      <c r="K14" s="335">
        <v>79.95</v>
      </c>
      <c r="L14" s="335">
        <v>59.95</v>
      </c>
      <c r="M14" s="335">
        <f t="shared" si="0"/>
        <v>32.972499999999997</v>
      </c>
      <c r="N14" s="335">
        <f t="shared" si="0"/>
        <v>29.975000000000001</v>
      </c>
      <c r="O14" s="335">
        <f t="shared" si="0"/>
        <v>26.977499999999999</v>
      </c>
      <c r="P14" s="335">
        <f t="shared" si="0"/>
        <v>23.980000000000004</v>
      </c>
    </row>
    <row r="15" spans="1:16" ht="105" customHeight="1" thickTop="1" thickBot="1">
      <c r="B15" s="7" t="s">
        <v>2622</v>
      </c>
      <c r="C15" s="134" t="s">
        <v>675</v>
      </c>
      <c r="D15" s="16" t="s">
        <v>1477</v>
      </c>
      <c r="E15" s="16" t="s">
        <v>1544</v>
      </c>
      <c r="F15" s="7" t="s">
        <v>1568</v>
      </c>
      <c r="G15" s="7" t="s">
        <v>1569</v>
      </c>
      <c r="H15" s="12" t="s">
        <v>1462</v>
      </c>
      <c r="I15" s="16" t="s">
        <v>1467</v>
      </c>
      <c r="J15" s="7">
        <v>10</v>
      </c>
      <c r="K15" s="331">
        <v>79.95</v>
      </c>
      <c r="L15" s="331">
        <v>59.95</v>
      </c>
      <c r="M15" s="384">
        <f t="shared" si="0"/>
        <v>32.972499999999997</v>
      </c>
      <c r="N15" s="384">
        <f t="shared" si="0"/>
        <v>29.975000000000001</v>
      </c>
      <c r="O15" s="384">
        <f t="shared" si="0"/>
        <v>26.977499999999999</v>
      </c>
      <c r="P15" s="384">
        <f t="shared" si="0"/>
        <v>23.980000000000004</v>
      </c>
    </row>
    <row r="16" spans="1:16" ht="105" customHeight="1" thickTop="1" thickBot="1">
      <c r="B16" s="169" t="s">
        <v>2635</v>
      </c>
      <c r="C16" s="169" t="s">
        <v>676</v>
      </c>
      <c r="D16" s="40" t="s">
        <v>1478</v>
      </c>
      <c r="E16" s="40" t="s">
        <v>1544</v>
      </c>
      <c r="F16" s="39" t="s">
        <v>1568</v>
      </c>
      <c r="G16" s="39" t="s">
        <v>1569</v>
      </c>
      <c r="H16" s="39" t="s">
        <v>1462</v>
      </c>
      <c r="I16" s="40" t="s">
        <v>1467</v>
      </c>
      <c r="J16" s="39">
        <v>10</v>
      </c>
      <c r="K16" s="339">
        <v>79.95</v>
      </c>
      <c r="L16" s="339">
        <v>59.95</v>
      </c>
      <c r="M16" s="339">
        <f t="shared" si="0"/>
        <v>32.972499999999997</v>
      </c>
      <c r="N16" s="339">
        <f t="shared" si="0"/>
        <v>29.975000000000001</v>
      </c>
      <c r="O16" s="339">
        <f t="shared" si="0"/>
        <v>26.977499999999999</v>
      </c>
      <c r="P16" s="339">
        <f t="shared" si="0"/>
        <v>23.980000000000004</v>
      </c>
    </row>
    <row r="17" spans="1:16" s="269" customFormat="1" ht="4.1500000000000004" customHeight="1">
      <c r="B17" s="80"/>
      <c r="C17" s="80"/>
      <c r="D17" s="80"/>
      <c r="E17" s="80"/>
      <c r="F17" s="80"/>
      <c r="G17" s="80"/>
      <c r="H17" s="80"/>
      <c r="I17" s="80"/>
      <c r="J17" s="80"/>
      <c r="K17" s="80"/>
      <c r="L17" s="80"/>
      <c r="M17" s="80"/>
      <c r="N17" s="80"/>
      <c r="O17" s="80"/>
      <c r="P17" s="80"/>
    </row>
    <row r="18" spans="1:16" s="181" customFormat="1" ht="25.5">
      <c r="A18" s="768" t="s">
        <v>3960</v>
      </c>
      <c r="B18" s="768"/>
      <c r="C18" s="768"/>
      <c r="D18" s="80"/>
      <c r="E18" s="80"/>
      <c r="F18" s="80"/>
      <c r="G18" s="80"/>
      <c r="H18" s="80"/>
      <c r="I18" s="80"/>
      <c r="J18" s="80"/>
      <c r="K18" s="80"/>
      <c r="L18" s="80"/>
      <c r="M18" s="80"/>
      <c r="N18" s="80"/>
      <c r="O18" s="80"/>
      <c r="P18" s="80"/>
    </row>
    <row r="19" spans="1:16" ht="105" customHeight="1" thickBot="1">
      <c r="B19" s="7" t="s">
        <v>2644</v>
      </c>
      <c r="C19" s="79" t="s">
        <v>652</v>
      </c>
      <c r="D19" s="16" t="s">
        <v>1452</v>
      </c>
      <c r="E19" s="16" t="s">
        <v>1545</v>
      </c>
      <c r="F19" s="7" t="s">
        <v>13</v>
      </c>
      <c r="G19" s="7" t="s">
        <v>1569</v>
      </c>
      <c r="H19" s="7" t="s">
        <v>1462</v>
      </c>
      <c r="I19" s="16" t="s">
        <v>1467</v>
      </c>
      <c r="J19" s="7">
        <v>25</v>
      </c>
      <c r="K19" s="331">
        <v>49.95</v>
      </c>
      <c r="L19" s="331">
        <v>34.950000000000003</v>
      </c>
      <c r="M19" s="384">
        <f t="shared" ref="M19:P28" si="1">$L19-($L19*M$2)</f>
        <v>19.222500000000004</v>
      </c>
      <c r="N19" s="384">
        <f t="shared" si="1"/>
        <v>17.475000000000001</v>
      </c>
      <c r="O19" s="384">
        <f t="shared" si="1"/>
        <v>15.727499999999999</v>
      </c>
      <c r="P19" s="384">
        <f t="shared" si="1"/>
        <v>13.98</v>
      </c>
    </row>
    <row r="20" spans="1:16" ht="105" customHeight="1" thickTop="1" thickBot="1">
      <c r="B20" s="135" t="s">
        <v>2643</v>
      </c>
      <c r="C20" s="135" t="s">
        <v>651</v>
      </c>
      <c r="D20" s="20" t="s">
        <v>1451</v>
      </c>
      <c r="E20" s="20" t="s">
        <v>1545</v>
      </c>
      <c r="F20" s="10" t="s">
        <v>13</v>
      </c>
      <c r="G20" s="10" t="s">
        <v>1569</v>
      </c>
      <c r="H20" s="10" t="s">
        <v>1462</v>
      </c>
      <c r="I20" s="18" t="s">
        <v>1467</v>
      </c>
      <c r="J20" s="11">
        <v>25</v>
      </c>
      <c r="K20" s="335">
        <v>49.95</v>
      </c>
      <c r="L20" s="335">
        <v>34.950000000000003</v>
      </c>
      <c r="M20" s="335">
        <f t="shared" si="1"/>
        <v>19.222500000000004</v>
      </c>
      <c r="N20" s="335">
        <f t="shared" si="1"/>
        <v>17.475000000000001</v>
      </c>
      <c r="O20" s="335">
        <f t="shared" si="1"/>
        <v>15.727499999999999</v>
      </c>
      <c r="P20" s="335">
        <f t="shared" si="1"/>
        <v>13.98</v>
      </c>
    </row>
    <row r="21" spans="1:16" ht="105" customHeight="1" thickTop="1" thickBot="1">
      <c r="B21" s="7" t="s">
        <v>2647</v>
      </c>
      <c r="C21" s="134" t="s">
        <v>655</v>
      </c>
      <c r="D21" s="16" t="s">
        <v>1455</v>
      </c>
      <c r="E21" s="16" t="s">
        <v>1545</v>
      </c>
      <c r="F21" s="7" t="s">
        <v>13</v>
      </c>
      <c r="G21" s="7" t="s">
        <v>1569</v>
      </c>
      <c r="H21" s="12" t="s">
        <v>1462</v>
      </c>
      <c r="I21" s="16" t="s">
        <v>1467</v>
      </c>
      <c r="J21" s="7">
        <v>25</v>
      </c>
      <c r="K21" s="331">
        <v>49.95</v>
      </c>
      <c r="L21" s="331">
        <v>34.950000000000003</v>
      </c>
      <c r="M21" s="384">
        <f t="shared" si="1"/>
        <v>19.222500000000004</v>
      </c>
      <c r="N21" s="384">
        <f t="shared" si="1"/>
        <v>17.475000000000001</v>
      </c>
      <c r="O21" s="384">
        <f t="shared" si="1"/>
        <v>15.727499999999999</v>
      </c>
      <c r="P21" s="384">
        <f t="shared" si="1"/>
        <v>13.98</v>
      </c>
    </row>
    <row r="22" spans="1:16" ht="105" customHeight="1" thickTop="1" thickBot="1">
      <c r="B22" s="135" t="s">
        <v>2645</v>
      </c>
      <c r="C22" s="135" t="s">
        <v>653</v>
      </c>
      <c r="D22" s="20" t="s">
        <v>1453</v>
      </c>
      <c r="E22" s="20" t="s">
        <v>1545</v>
      </c>
      <c r="F22" s="10" t="s">
        <v>13</v>
      </c>
      <c r="G22" s="10" t="s">
        <v>1569</v>
      </c>
      <c r="H22" s="10" t="s">
        <v>1462</v>
      </c>
      <c r="I22" s="18" t="s">
        <v>1467</v>
      </c>
      <c r="J22" s="11">
        <v>25</v>
      </c>
      <c r="K22" s="335">
        <v>49.95</v>
      </c>
      <c r="L22" s="335">
        <v>34.950000000000003</v>
      </c>
      <c r="M22" s="335">
        <f t="shared" si="1"/>
        <v>19.222500000000004</v>
      </c>
      <c r="N22" s="335">
        <f t="shared" si="1"/>
        <v>17.475000000000001</v>
      </c>
      <c r="O22" s="335">
        <f t="shared" si="1"/>
        <v>15.727499999999999</v>
      </c>
      <c r="P22" s="335">
        <f t="shared" si="1"/>
        <v>13.98</v>
      </c>
    </row>
    <row r="23" spans="1:16" ht="105" customHeight="1" thickTop="1" thickBot="1">
      <c r="B23" s="7" t="s">
        <v>2646</v>
      </c>
      <c r="C23" s="134" t="s">
        <v>654</v>
      </c>
      <c r="D23" s="16" t="s">
        <v>1454</v>
      </c>
      <c r="E23" s="16" t="s">
        <v>1545</v>
      </c>
      <c r="F23" s="7" t="s">
        <v>13</v>
      </c>
      <c r="G23" s="7" t="s">
        <v>1569</v>
      </c>
      <c r="H23" s="12" t="s">
        <v>1462</v>
      </c>
      <c r="I23" s="16" t="s">
        <v>1467</v>
      </c>
      <c r="J23" s="7">
        <v>25</v>
      </c>
      <c r="K23" s="331">
        <v>49.95</v>
      </c>
      <c r="L23" s="331">
        <v>34.950000000000003</v>
      </c>
      <c r="M23" s="384">
        <f t="shared" si="1"/>
        <v>19.222500000000004</v>
      </c>
      <c r="N23" s="384">
        <f t="shared" si="1"/>
        <v>17.475000000000001</v>
      </c>
      <c r="O23" s="384">
        <f t="shared" si="1"/>
        <v>15.727499999999999</v>
      </c>
      <c r="P23" s="384">
        <f t="shared" si="1"/>
        <v>13.98</v>
      </c>
    </row>
    <row r="24" spans="1:16" ht="105" customHeight="1" thickTop="1" thickBot="1">
      <c r="B24" s="135" t="s">
        <v>2648</v>
      </c>
      <c r="C24" s="135" t="s">
        <v>656</v>
      </c>
      <c r="D24" s="20" t="s">
        <v>1456</v>
      </c>
      <c r="E24" s="20" t="s">
        <v>1545</v>
      </c>
      <c r="F24" s="10" t="s">
        <v>13</v>
      </c>
      <c r="G24" s="10" t="s">
        <v>1569</v>
      </c>
      <c r="H24" s="10" t="s">
        <v>1462</v>
      </c>
      <c r="I24" s="18" t="s">
        <v>1467</v>
      </c>
      <c r="J24" s="11">
        <v>25</v>
      </c>
      <c r="K24" s="335">
        <v>49.95</v>
      </c>
      <c r="L24" s="335">
        <v>34.950000000000003</v>
      </c>
      <c r="M24" s="335">
        <f t="shared" si="1"/>
        <v>19.222500000000004</v>
      </c>
      <c r="N24" s="335">
        <f t="shared" si="1"/>
        <v>17.475000000000001</v>
      </c>
      <c r="O24" s="335">
        <f t="shared" si="1"/>
        <v>15.727499999999999</v>
      </c>
      <c r="P24" s="335">
        <f t="shared" si="1"/>
        <v>13.98</v>
      </c>
    </row>
    <row r="25" spans="1:16" ht="105" customHeight="1" thickTop="1" thickBot="1">
      <c r="B25" s="7" t="s">
        <v>2649</v>
      </c>
      <c r="C25" s="134" t="s">
        <v>657</v>
      </c>
      <c r="D25" s="16" t="s">
        <v>1457</v>
      </c>
      <c r="E25" s="16" t="s">
        <v>1545</v>
      </c>
      <c r="F25" s="7" t="s">
        <v>13</v>
      </c>
      <c r="G25" s="7" t="s">
        <v>1569</v>
      </c>
      <c r="H25" s="12" t="s">
        <v>1462</v>
      </c>
      <c r="I25" s="16" t="s">
        <v>1467</v>
      </c>
      <c r="J25" s="7">
        <v>25</v>
      </c>
      <c r="K25" s="331">
        <v>49.95</v>
      </c>
      <c r="L25" s="331">
        <v>34.950000000000003</v>
      </c>
      <c r="M25" s="384">
        <f t="shared" si="1"/>
        <v>19.222500000000004</v>
      </c>
      <c r="N25" s="384">
        <f t="shared" si="1"/>
        <v>17.475000000000001</v>
      </c>
      <c r="O25" s="384">
        <f t="shared" si="1"/>
        <v>15.727499999999999</v>
      </c>
      <c r="P25" s="384">
        <f t="shared" si="1"/>
        <v>13.98</v>
      </c>
    </row>
    <row r="26" spans="1:16" ht="105" customHeight="1" thickTop="1" thickBot="1">
      <c r="B26" s="135" t="s">
        <v>2650</v>
      </c>
      <c r="C26" s="135" t="s">
        <v>658</v>
      </c>
      <c r="D26" s="20" t="s">
        <v>1458</v>
      </c>
      <c r="E26" s="20" t="s">
        <v>1545</v>
      </c>
      <c r="F26" s="10" t="s">
        <v>13</v>
      </c>
      <c r="G26" s="10" t="s">
        <v>1569</v>
      </c>
      <c r="H26" s="10" t="s">
        <v>1462</v>
      </c>
      <c r="I26" s="18" t="s">
        <v>1467</v>
      </c>
      <c r="J26" s="11">
        <v>25</v>
      </c>
      <c r="K26" s="335">
        <v>49.95</v>
      </c>
      <c r="L26" s="335">
        <v>34.950000000000003</v>
      </c>
      <c r="M26" s="335">
        <f t="shared" si="1"/>
        <v>19.222500000000004</v>
      </c>
      <c r="N26" s="335">
        <f t="shared" si="1"/>
        <v>17.475000000000001</v>
      </c>
      <c r="O26" s="335">
        <f t="shared" si="1"/>
        <v>15.727499999999999</v>
      </c>
      <c r="P26" s="335">
        <f t="shared" si="1"/>
        <v>13.98</v>
      </c>
    </row>
    <row r="27" spans="1:16" ht="105" customHeight="1" thickTop="1" thickBot="1">
      <c r="B27" s="7" t="s">
        <v>2651</v>
      </c>
      <c r="C27" s="134" t="s">
        <v>659</v>
      </c>
      <c r="D27" s="16" t="s">
        <v>1459</v>
      </c>
      <c r="E27" s="16" t="s">
        <v>1545</v>
      </c>
      <c r="F27" s="7" t="s">
        <v>13</v>
      </c>
      <c r="G27" s="7" t="s">
        <v>1569</v>
      </c>
      <c r="H27" s="12" t="s">
        <v>1462</v>
      </c>
      <c r="I27" s="16" t="s">
        <v>1467</v>
      </c>
      <c r="J27" s="7">
        <v>25</v>
      </c>
      <c r="K27" s="331">
        <v>49.95</v>
      </c>
      <c r="L27" s="331">
        <v>34.950000000000003</v>
      </c>
      <c r="M27" s="384">
        <f t="shared" si="1"/>
        <v>19.222500000000004</v>
      </c>
      <c r="N27" s="384">
        <f t="shared" si="1"/>
        <v>17.475000000000001</v>
      </c>
      <c r="O27" s="384">
        <f t="shared" si="1"/>
        <v>15.727499999999999</v>
      </c>
      <c r="P27" s="384">
        <f t="shared" si="1"/>
        <v>13.98</v>
      </c>
    </row>
    <row r="28" spans="1:16" ht="105" customHeight="1" thickTop="1" thickBot="1">
      <c r="B28" s="169" t="s">
        <v>2652</v>
      </c>
      <c r="C28" s="169" t="s">
        <v>660</v>
      </c>
      <c r="D28" s="40" t="s">
        <v>1460</v>
      </c>
      <c r="E28" s="40" t="s">
        <v>1545</v>
      </c>
      <c r="F28" s="39" t="s">
        <v>13</v>
      </c>
      <c r="G28" s="39" t="s">
        <v>1569</v>
      </c>
      <c r="H28" s="39" t="s">
        <v>1462</v>
      </c>
      <c r="I28" s="40" t="s">
        <v>1467</v>
      </c>
      <c r="J28" s="39">
        <v>25</v>
      </c>
      <c r="K28" s="339">
        <v>49.95</v>
      </c>
      <c r="L28" s="339">
        <v>34.950000000000003</v>
      </c>
      <c r="M28" s="339">
        <f t="shared" si="1"/>
        <v>19.222500000000004</v>
      </c>
      <c r="N28" s="339">
        <f t="shared" si="1"/>
        <v>17.475000000000001</v>
      </c>
      <c r="O28" s="339">
        <f t="shared" si="1"/>
        <v>15.727499999999999</v>
      </c>
      <c r="P28" s="339">
        <f t="shared" si="1"/>
        <v>13.98</v>
      </c>
    </row>
    <row r="29" spans="1:16" s="269" customFormat="1" ht="3" customHeight="1">
      <c r="B29" s="80"/>
      <c r="C29" s="80"/>
      <c r="D29" s="80"/>
      <c r="E29" s="80"/>
      <c r="F29" s="80"/>
      <c r="G29" s="80"/>
      <c r="H29" s="80"/>
      <c r="I29" s="80"/>
      <c r="J29" s="80"/>
      <c r="K29" s="80"/>
      <c r="L29" s="80"/>
      <c r="M29" s="80"/>
      <c r="N29" s="80"/>
      <c r="O29" s="80"/>
      <c r="P29" s="80"/>
    </row>
    <row r="30" spans="1:16" s="181" customFormat="1" ht="25.5">
      <c r="A30" s="768" t="s">
        <v>4106</v>
      </c>
      <c r="B30" s="768"/>
      <c r="C30" s="768"/>
      <c r="D30" s="80"/>
      <c r="E30" s="80"/>
      <c r="F30" s="80"/>
      <c r="G30" s="80"/>
      <c r="H30" s="80"/>
      <c r="I30" s="80"/>
      <c r="J30" s="80"/>
      <c r="K30" s="80"/>
      <c r="L30" s="80"/>
      <c r="M30" s="80"/>
      <c r="N30" s="80"/>
      <c r="O30" s="80"/>
      <c r="P30" s="80"/>
    </row>
    <row r="31" spans="1:16" ht="105" customHeight="1" thickBot="1">
      <c r="B31" s="7" t="s">
        <v>2660</v>
      </c>
      <c r="C31" s="79" t="s">
        <v>678</v>
      </c>
      <c r="D31" s="16" t="s">
        <v>1486</v>
      </c>
      <c r="E31" s="16" t="s">
        <v>1495</v>
      </c>
      <c r="F31" s="7" t="s">
        <v>1566</v>
      </c>
      <c r="G31" s="7" t="s">
        <v>1575</v>
      </c>
      <c r="H31" s="7" t="s">
        <v>1462</v>
      </c>
      <c r="I31" s="16" t="s">
        <v>1467</v>
      </c>
      <c r="J31" s="7">
        <v>25</v>
      </c>
      <c r="K31" s="331">
        <v>49.95</v>
      </c>
      <c r="L31" s="331">
        <v>34.950000000000003</v>
      </c>
      <c r="M31" s="384">
        <f t="shared" ref="M31:P40" si="2">$L31-($L31*M$2)</f>
        <v>19.222500000000004</v>
      </c>
      <c r="N31" s="384">
        <f t="shared" si="2"/>
        <v>17.475000000000001</v>
      </c>
      <c r="O31" s="384">
        <f t="shared" si="2"/>
        <v>15.727499999999999</v>
      </c>
      <c r="P31" s="384">
        <f t="shared" si="2"/>
        <v>13.98</v>
      </c>
    </row>
    <row r="32" spans="1:16" ht="105" customHeight="1" thickTop="1" thickBot="1">
      <c r="B32" s="135" t="s">
        <v>2659</v>
      </c>
      <c r="C32" s="135" t="s">
        <v>677</v>
      </c>
      <c r="D32" s="20" t="s">
        <v>1485</v>
      </c>
      <c r="E32" s="20" t="s">
        <v>1495</v>
      </c>
      <c r="F32" s="10" t="s">
        <v>1566</v>
      </c>
      <c r="G32" s="10" t="s">
        <v>1575</v>
      </c>
      <c r="H32" s="10" t="s">
        <v>1462</v>
      </c>
      <c r="I32" s="18" t="s">
        <v>1467</v>
      </c>
      <c r="J32" s="11">
        <v>25</v>
      </c>
      <c r="K32" s="335">
        <v>49.95</v>
      </c>
      <c r="L32" s="335">
        <v>34.950000000000003</v>
      </c>
      <c r="M32" s="335">
        <f t="shared" si="2"/>
        <v>19.222500000000004</v>
      </c>
      <c r="N32" s="335">
        <f t="shared" si="2"/>
        <v>17.475000000000001</v>
      </c>
      <c r="O32" s="335">
        <f t="shared" si="2"/>
        <v>15.727499999999999</v>
      </c>
      <c r="P32" s="335">
        <f t="shared" si="2"/>
        <v>13.98</v>
      </c>
    </row>
    <row r="33" spans="1:16" ht="105" customHeight="1" thickTop="1" thickBot="1">
      <c r="B33" s="7" t="s">
        <v>2663</v>
      </c>
      <c r="C33" s="134" t="s">
        <v>681</v>
      </c>
      <c r="D33" s="16" t="s">
        <v>1489</v>
      </c>
      <c r="E33" s="16" t="s">
        <v>1495</v>
      </c>
      <c r="F33" s="7" t="s">
        <v>1566</v>
      </c>
      <c r="G33" s="7" t="s">
        <v>1575</v>
      </c>
      <c r="H33" s="12" t="s">
        <v>1462</v>
      </c>
      <c r="I33" s="16" t="s">
        <v>1467</v>
      </c>
      <c r="J33" s="7">
        <v>25</v>
      </c>
      <c r="K33" s="331">
        <v>49.95</v>
      </c>
      <c r="L33" s="331">
        <v>34.950000000000003</v>
      </c>
      <c r="M33" s="384">
        <f t="shared" si="2"/>
        <v>19.222500000000004</v>
      </c>
      <c r="N33" s="384">
        <f t="shared" si="2"/>
        <v>17.475000000000001</v>
      </c>
      <c r="O33" s="384">
        <f t="shared" si="2"/>
        <v>15.727499999999999</v>
      </c>
      <c r="P33" s="384">
        <f t="shared" si="2"/>
        <v>13.98</v>
      </c>
    </row>
    <row r="34" spans="1:16" ht="105" customHeight="1" thickTop="1" thickBot="1">
      <c r="B34" s="135" t="s">
        <v>2661</v>
      </c>
      <c r="C34" s="135" t="s">
        <v>679</v>
      </c>
      <c r="D34" s="20" t="s">
        <v>1487</v>
      </c>
      <c r="E34" s="20" t="s">
        <v>1495</v>
      </c>
      <c r="F34" s="10" t="s">
        <v>1566</v>
      </c>
      <c r="G34" s="10" t="s">
        <v>1575</v>
      </c>
      <c r="H34" s="10" t="s">
        <v>1462</v>
      </c>
      <c r="I34" s="18" t="s">
        <v>1467</v>
      </c>
      <c r="J34" s="11">
        <v>25</v>
      </c>
      <c r="K34" s="335">
        <v>49.95</v>
      </c>
      <c r="L34" s="335">
        <v>34.950000000000003</v>
      </c>
      <c r="M34" s="335">
        <f t="shared" si="2"/>
        <v>19.222500000000004</v>
      </c>
      <c r="N34" s="335">
        <f t="shared" si="2"/>
        <v>17.475000000000001</v>
      </c>
      <c r="O34" s="335">
        <f t="shared" si="2"/>
        <v>15.727499999999999</v>
      </c>
      <c r="P34" s="335">
        <f t="shared" si="2"/>
        <v>13.98</v>
      </c>
    </row>
    <row r="35" spans="1:16" ht="105" customHeight="1" thickTop="1" thickBot="1">
      <c r="B35" s="7" t="s">
        <v>2662</v>
      </c>
      <c r="C35" s="134" t="s">
        <v>680</v>
      </c>
      <c r="D35" s="16" t="s">
        <v>1488</v>
      </c>
      <c r="E35" s="16" t="s">
        <v>1495</v>
      </c>
      <c r="F35" s="7" t="s">
        <v>1566</v>
      </c>
      <c r="G35" s="7" t="s">
        <v>1575</v>
      </c>
      <c r="H35" s="12" t="s">
        <v>1462</v>
      </c>
      <c r="I35" s="16" t="s">
        <v>1467</v>
      </c>
      <c r="J35" s="7">
        <v>25</v>
      </c>
      <c r="K35" s="331">
        <v>49.95</v>
      </c>
      <c r="L35" s="331">
        <v>34.950000000000003</v>
      </c>
      <c r="M35" s="384">
        <f t="shared" si="2"/>
        <v>19.222500000000004</v>
      </c>
      <c r="N35" s="384">
        <f t="shared" si="2"/>
        <v>17.475000000000001</v>
      </c>
      <c r="O35" s="384">
        <f t="shared" si="2"/>
        <v>15.727499999999999</v>
      </c>
      <c r="P35" s="384">
        <f t="shared" si="2"/>
        <v>13.98</v>
      </c>
    </row>
    <row r="36" spans="1:16" ht="105" customHeight="1" thickTop="1" thickBot="1">
      <c r="B36" s="135" t="s">
        <v>2664</v>
      </c>
      <c r="C36" s="135" t="s">
        <v>682</v>
      </c>
      <c r="D36" s="20" t="s">
        <v>1490</v>
      </c>
      <c r="E36" s="20" t="s">
        <v>1495</v>
      </c>
      <c r="F36" s="10" t="s">
        <v>1566</v>
      </c>
      <c r="G36" s="10" t="s">
        <v>1575</v>
      </c>
      <c r="H36" s="10" t="s">
        <v>1462</v>
      </c>
      <c r="I36" s="18" t="s">
        <v>1467</v>
      </c>
      <c r="J36" s="11">
        <v>25</v>
      </c>
      <c r="K36" s="335">
        <v>49.95</v>
      </c>
      <c r="L36" s="335">
        <v>34.950000000000003</v>
      </c>
      <c r="M36" s="335">
        <f t="shared" si="2"/>
        <v>19.222500000000004</v>
      </c>
      <c r="N36" s="335">
        <f t="shared" si="2"/>
        <v>17.475000000000001</v>
      </c>
      <c r="O36" s="335">
        <f t="shared" si="2"/>
        <v>15.727499999999999</v>
      </c>
      <c r="P36" s="335">
        <f t="shared" si="2"/>
        <v>13.98</v>
      </c>
    </row>
    <row r="37" spans="1:16" ht="105" customHeight="1" thickTop="1" thickBot="1">
      <c r="B37" s="7" t="s">
        <v>2665</v>
      </c>
      <c r="C37" s="134" t="s">
        <v>686</v>
      </c>
      <c r="D37" s="16" t="s">
        <v>1491</v>
      </c>
      <c r="E37" s="16" t="s">
        <v>1495</v>
      </c>
      <c r="F37" s="7" t="s">
        <v>1566</v>
      </c>
      <c r="G37" s="7" t="s">
        <v>1575</v>
      </c>
      <c r="H37" s="12" t="s">
        <v>1462</v>
      </c>
      <c r="I37" s="16" t="s">
        <v>1467</v>
      </c>
      <c r="J37" s="7">
        <v>25</v>
      </c>
      <c r="K37" s="331">
        <v>49.95</v>
      </c>
      <c r="L37" s="331">
        <v>34.950000000000003</v>
      </c>
      <c r="M37" s="384">
        <f t="shared" si="2"/>
        <v>19.222500000000004</v>
      </c>
      <c r="N37" s="384">
        <f t="shared" si="2"/>
        <v>17.475000000000001</v>
      </c>
      <c r="O37" s="384">
        <f t="shared" si="2"/>
        <v>15.727499999999999</v>
      </c>
      <c r="P37" s="384">
        <f t="shared" si="2"/>
        <v>13.98</v>
      </c>
    </row>
    <row r="38" spans="1:16" ht="105" customHeight="1" thickTop="1" thickBot="1">
      <c r="B38" s="135" t="s">
        <v>2666</v>
      </c>
      <c r="C38" s="135" t="s">
        <v>683</v>
      </c>
      <c r="D38" s="20" t="s">
        <v>1492</v>
      </c>
      <c r="E38" s="20" t="s">
        <v>1495</v>
      </c>
      <c r="F38" s="10" t="s">
        <v>1566</v>
      </c>
      <c r="G38" s="10" t="s">
        <v>1575</v>
      </c>
      <c r="H38" s="10" t="s">
        <v>1462</v>
      </c>
      <c r="I38" s="18" t="s">
        <v>1467</v>
      </c>
      <c r="J38" s="11">
        <v>25</v>
      </c>
      <c r="K38" s="335">
        <v>49.95</v>
      </c>
      <c r="L38" s="335">
        <v>34.950000000000003</v>
      </c>
      <c r="M38" s="335">
        <f t="shared" si="2"/>
        <v>19.222500000000004</v>
      </c>
      <c r="N38" s="335">
        <f t="shared" si="2"/>
        <v>17.475000000000001</v>
      </c>
      <c r="O38" s="335">
        <f t="shared" si="2"/>
        <v>15.727499999999999</v>
      </c>
      <c r="P38" s="335">
        <f t="shared" si="2"/>
        <v>13.98</v>
      </c>
    </row>
    <row r="39" spans="1:16" ht="105" customHeight="1" thickTop="1" thickBot="1">
      <c r="B39" s="7" t="s">
        <v>2667</v>
      </c>
      <c r="C39" s="134" t="s">
        <v>684</v>
      </c>
      <c r="D39" s="16" t="s">
        <v>1493</v>
      </c>
      <c r="E39" s="16" t="s">
        <v>1495</v>
      </c>
      <c r="F39" s="7" t="s">
        <v>1566</v>
      </c>
      <c r="G39" s="7" t="s">
        <v>1575</v>
      </c>
      <c r="H39" s="12" t="s">
        <v>1462</v>
      </c>
      <c r="I39" s="16" t="s">
        <v>1467</v>
      </c>
      <c r="J39" s="7">
        <v>25</v>
      </c>
      <c r="K39" s="331">
        <v>49.95</v>
      </c>
      <c r="L39" s="331">
        <v>34.950000000000003</v>
      </c>
      <c r="M39" s="384">
        <f t="shared" si="2"/>
        <v>19.222500000000004</v>
      </c>
      <c r="N39" s="384">
        <f t="shared" si="2"/>
        <v>17.475000000000001</v>
      </c>
      <c r="O39" s="384">
        <f t="shared" si="2"/>
        <v>15.727499999999999</v>
      </c>
      <c r="P39" s="384">
        <f t="shared" si="2"/>
        <v>13.98</v>
      </c>
    </row>
    <row r="40" spans="1:16" ht="105" customHeight="1" thickTop="1" thickBot="1">
      <c r="B40" s="169" t="s">
        <v>2668</v>
      </c>
      <c r="C40" s="169" t="s">
        <v>685</v>
      </c>
      <c r="D40" s="40" t="s">
        <v>1494</v>
      </c>
      <c r="E40" s="40" t="s">
        <v>1495</v>
      </c>
      <c r="F40" s="39" t="s">
        <v>1566</v>
      </c>
      <c r="G40" s="39" t="s">
        <v>1575</v>
      </c>
      <c r="H40" s="39" t="s">
        <v>1462</v>
      </c>
      <c r="I40" s="40" t="s">
        <v>1467</v>
      </c>
      <c r="J40" s="39">
        <v>25</v>
      </c>
      <c r="K40" s="339">
        <v>49.95</v>
      </c>
      <c r="L40" s="339">
        <v>34.950000000000003</v>
      </c>
      <c r="M40" s="339">
        <f t="shared" si="2"/>
        <v>19.222500000000004</v>
      </c>
      <c r="N40" s="339">
        <f t="shared" si="2"/>
        <v>17.475000000000001</v>
      </c>
      <c r="O40" s="339">
        <f t="shared" si="2"/>
        <v>15.727499999999999</v>
      </c>
      <c r="P40" s="339">
        <f t="shared" si="2"/>
        <v>13.98</v>
      </c>
    </row>
    <row r="41" spans="1:16" s="269" customFormat="1" ht="5.0999999999999996" customHeight="1">
      <c r="B41" s="80"/>
      <c r="C41" s="80"/>
      <c r="D41" s="80"/>
      <c r="E41" s="80"/>
      <c r="F41" s="80"/>
      <c r="G41" s="80"/>
      <c r="H41" s="80"/>
      <c r="I41" s="80"/>
      <c r="J41" s="80"/>
      <c r="K41" s="80"/>
      <c r="L41" s="80"/>
      <c r="M41" s="80"/>
      <c r="N41" s="80"/>
      <c r="O41" s="80"/>
      <c r="P41" s="80"/>
    </row>
    <row r="42" spans="1:16" s="263" customFormat="1" ht="25.5">
      <c r="A42" s="768" t="s">
        <v>4109</v>
      </c>
      <c r="B42" s="768"/>
      <c r="C42" s="768"/>
      <c r="D42" s="80"/>
      <c r="E42" s="80"/>
      <c r="F42" s="80"/>
      <c r="G42" s="80"/>
      <c r="H42" s="80"/>
      <c r="I42" s="80"/>
      <c r="J42" s="80"/>
      <c r="K42" s="80"/>
      <c r="L42" s="80"/>
      <c r="M42" s="80"/>
      <c r="N42" s="80"/>
      <c r="O42" s="80"/>
      <c r="P42" s="80"/>
    </row>
    <row r="43" spans="1:16" s="255" customFormat="1" ht="95.1" customHeight="1" thickBot="1">
      <c r="A43" s="308"/>
      <c r="B43" s="370" t="s">
        <v>2747</v>
      </c>
      <c r="C43" s="371" t="s">
        <v>1293</v>
      </c>
      <c r="D43" s="372" t="s">
        <v>1630</v>
      </c>
      <c r="E43" s="16" t="s">
        <v>1555</v>
      </c>
      <c r="F43" s="7" t="s">
        <v>1639</v>
      </c>
      <c r="G43" s="7">
        <v>25</v>
      </c>
      <c r="H43" s="7" t="s">
        <v>1461</v>
      </c>
      <c r="I43" s="16" t="s">
        <v>1467</v>
      </c>
      <c r="J43" s="7">
        <v>10</v>
      </c>
      <c r="K43" s="331">
        <v>49.95</v>
      </c>
      <c r="L43" s="331">
        <v>34.950000000000003</v>
      </c>
      <c r="M43" s="384">
        <f t="shared" ref="M43:M52" si="3">$L43-($L43*K$1)</f>
        <v>34.950000000000003</v>
      </c>
      <c r="N43" s="384">
        <f t="shared" ref="N43:N52" si="4">$L43-($L43*L$1)</f>
        <v>34.950000000000003</v>
      </c>
      <c r="O43" s="384">
        <f t="shared" ref="O43:O52" si="5">$L43-($L43*M$1)</f>
        <v>34.950000000000003</v>
      </c>
      <c r="P43" s="384">
        <f t="shared" ref="P43:P52" si="6">$L43-($L43*N$1)</f>
        <v>34.950000000000003</v>
      </c>
    </row>
    <row r="44" spans="1:16" s="255" customFormat="1" ht="95.1" customHeight="1" thickTop="1" thickBot="1">
      <c r="A44" s="308"/>
      <c r="B44" s="373" t="s">
        <v>2746</v>
      </c>
      <c r="C44" s="374" t="s">
        <v>1292</v>
      </c>
      <c r="D44" s="375" t="s">
        <v>1629</v>
      </c>
      <c r="E44" s="18" t="s">
        <v>1555</v>
      </c>
      <c r="F44" s="10" t="s">
        <v>1639</v>
      </c>
      <c r="G44" s="10">
        <v>25</v>
      </c>
      <c r="H44" s="10" t="s">
        <v>1461</v>
      </c>
      <c r="I44" s="18" t="s">
        <v>1467</v>
      </c>
      <c r="J44" s="11">
        <v>10</v>
      </c>
      <c r="K44" s="335">
        <v>49.95</v>
      </c>
      <c r="L44" s="335">
        <v>34.950000000000003</v>
      </c>
      <c r="M44" s="335">
        <f t="shared" si="3"/>
        <v>34.950000000000003</v>
      </c>
      <c r="N44" s="335">
        <f t="shared" si="4"/>
        <v>34.950000000000003</v>
      </c>
      <c r="O44" s="335">
        <f t="shared" si="5"/>
        <v>34.950000000000003</v>
      </c>
      <c r="P44" s="335">
        <f t="shared" si="6"/>
        <v>34.950000000000003</v>
      </c>
    </row>
    <row r="45" spans="1:16" s="255" customFormat="1" ht="95.1" customHeight="1" thickTop="1" thickBot="1">
      <c r="A45" s="308"/>
      <c r="B45" s="370" t="s">
        <v>2749</v>
      </c>
      <c r="C45" s="371" t="s">
        <v>1295</v>
      </c>
      <c r="D45" s="372" t="s">
        <v>1632</v>
      </c>
      <c r="E45" s="16" t="s">
        <v>1555</v>
      </c>
      <c r="F45" s="7" t="s">
        <v>1639</v>
      </c>
      <c r="G45" s="7">
        <v>25</v>
      </c>
      <c r="H45" s="7" t="s">
        <v>1461</v>
      </c>
      <c r="I45" s="16" t="s">
        <v>1467</v>
      </c>
      <c r="J45" s="7">
        <v>10</v>
      </c>
      <c r="K45" s="331">
        <v>49.95</v>
      </c>
      <c r="L45" s="331">
        <v>34.950000000000003</v>
      </c>
      <c r="M45" s="384">
        <f t="shared" si="3"/>
        <v>34.950000000000003</v>
      </c>
      <c r="N45" s="384">
        <f t="shared" si="4"/>
        <v>34.950000000000003</v>
      </c>
      <c r="O45" s="384">
        <f t="shared" si="5"/>
        <v>34.950000000000003</v>
      </c>
      <c r="P45" s="384">
        <f t="shared" si="6"/>
        <v>34.950000000000003</v>
      </c>
    </row>
    <row r="46" spans="1:16" s="255" customFormat="1" ht="95.1" customHeight="1" thickTop="1" thickBot="1">
      <c r="A46" s="308"/>
      <c r="B46" s="373" t="s">
        <v>2748</v>
      </c>
      <c r="C46" s="374" t="s">
        <v>1294</v>
      </c>
      <c r="D46" s="375" t="s">
        <v>1631</v>
      </c>
      <c r="E46" s="18" t="s">
        <v>1555</v>
      </c>
      <c r="F46" s="10" t="s">
        <v>1639</v>
      </c>
      <c r="G46" s="10">
        <v>25</v>
      </c>
      <c r="H46" s="10" t="s">
        <v>1461</v>
      </c>
      <c r="I46" s="18" t="s">
        <v>1467</v>
      </c>
      <c r="J46" s="11">
        <v>10</v>
      </c>
      <c r="K46" s="335">
        <v>49.95</v>
      </c>
      <c r="L46" s="335">
        <v>34.950000000000003</v>
      </c>
      <c r="M46" s="335">
        <f t="shared" si="3"/>
        <v>34.950000000000003</v>
      </c>
      <c r="N46" s="335">
        <f t="shared" si="4"/>
        <v>34.950000000000003</v>
      </c>
      <c r="O46" s="335">
        <f t="shared" si="5"/>
        <v>34.950000000000003</v>
      </c>
      <c r="P46" s="335">
        <f t="shared" si="6"/>
        <v>34.950000000000003</v>
      </c>
    </row>
    <row r="47" spans="1:16" s="255" customFormat="1" ht="95.1" customHeight="1" thickTop="1" thickBot="1">
      <c r="A47" s="308"/>
      <c r="B47" s="370" t="s">
        <v>2751</v>
      </c>
      <c r="C47" s="371" t="s">
        <v>1297</v>
      </c>
      <c r="D47" s="372" t="s">
        <v>1634</v>
      </c>
      <c r="E47" s="16" t="s">
        <v>1555</v>
      </c>
      <c r="F47" s="7" t="s">
        <v>1639</v>
      </c>
      <c r="G47" s="7">
        <v>25</v>
      </c>
      <c r="H47" s="7" t="s">
        <v>1461</v>
      </c>
      <c r="I47" s="16" t="s">
        <v>1467</v>
      </c>
      <c r="J47" s="7">
        <v>10</v>
      </c>
      <c r="K47" s="331">
        <v>49.95</v>
      </c>
      <c r="L47" s="331">
        <v>34.950000000000003</v>
      </c>
      <c r="M47" s="384">
        <f t="shared" si="3"/>
        <v>34.950000000000003</v>
      </c>
      <c r="N47" s="384">
        <f t="shared" si="4"/>
        <v>34.950000000000003</v>
      </c>
      <c r="O47" s="384">
        <f t="shared" si="5"/>
        <v>34.950000000000003</v>
      </c>
      <c r="P47" s="384">
        <f t="shared" si="6"/>
        <v>34.950000000000003</v>
      </c>
    </row>
    <row r="48" spans="1:16" s="255" customFormat="1" ht="95.1" customHeight="1" thickTop="1" thickBot="1">
      <c r="A48" s="308"/>
      <c r="B48" s="373" t="s">
        <v>2750</v>
      </c>
      <c r="C48" s="374" t="s">
        <v>1296</v>
      </c>
      <c r="D48" s="375" t="s">
        <v>1633</v>
      </c>
      <c r="E48" s="18" t="s">
        <v>1555</v>
      </c>
      <c r="F48" s="10" t="s">
        <v>1639</v>
      </c>
      <c r="G48" s="10">
        <v>25</v>
      </c>
      <c r="H48" s="10" t="s">
        <v>1461</v>
      </c>
      <c r="I48" s="18" t="s">
        <v>1467</v>
      </c>
      <c r="J48" s="11">
        <v>10</v>
      </c>
      <c r="K48" s="335">
        <v>49.95</v>
      </c>
      <c r="L48" s="335">
        <v>34.950000000000003</v>
      </c>
      <c r="M48" s="335">
        <f t="shared" si="3"/>
        <v>34.950000000000003</v>
      </c>
      <c r="N48" s="335">
        <f t="shared" si="4"/>
        <v>34.950000000000003</v>
      </c>
      <c r="O48" s="335">
        <f t="shared" si="5"/>
        <v>34.950000000000003</v>
      </c>
      <c r="P48" s="335">
        <f t="shared" si="6"/>
        <v>34.950000000000003</v>
      </c>
    </row>
    <row r="49" spans="1:16" s="255" customFormat="1" ht="95.1" customHeight="1" thickTop="1" thickBot="1">
      <c r="A49" s="308"/>
      <c r="B49" s="370" t="s">
        <v>2752</v>
      </c>
      <c r="C49" s="371" t="s">
        <v>1298</v>
      </c>
      <c r="D49" s="372" t="s">
        <v>1635</v>
      </c>
      <c r="E49" s="16" t="s">
        <v>1555</v>
      </c>
      <c r="F49" s="7" t="s">
        <v>1639</v>
      </c>
      <c r="G49" s="7">
        <v>25</v>
      </c>
      <c r="H49" s="7" t="s">
        <v>1461</v>
      </c>
      <c r="I49" s="16" t="s">
        <v>1467</v>
      </c>
      <c r="J49" s="7">
        <v>10</v>
      </c>
      <c r="K49" s="331">
        <v>49.95</v>
      </c>
      <c r="L49" s="331">
        <v>34.950000000000003</v>
      </c>
      <c r="M49" s="384">
        <f t="shared" si="3"/>
        <v>34.950000000000003</v>
      </c>
      <c r="N49" s="384">
        <f t="shared" si="4"/>
        <v>34.950000000000003</v>
      </c>
      <c r="O49" s="384">
        <f t="shared" si="5"/>
        <v>34.950000000000003</v>
      </c>
      <c r="P49" s="384">
        <f t="shared" si="6"/>
        <v>34.950000000000003</v>
      </c>
    </row>
    <row r="50" spans="1:16" s="255" customFormat="1" ht="95.1" customHeight="1" thickTop="1" thickBot="1">
      <c r="A50" s="308"/>
      <c r="B50" s="373" t="s">
        <v>2753</v>
      </c>
      <c r="C50" s="374" t="s">
        <v>1299</v>
      </c>
      <c r="D50" s="375" t="s">
        <v>1636</v>
      </c>
      <c r="E50" s="18" t="s">
        <v>1555</v>
      </c>
      <c r="F50" s="10" t="s">
        <v>1639</v>
      </c>
      <c r="G50" s="10">
        <v>25</v>
      </c>
      <c r="H50" s="10" t="s">
        <v>1461</v>
      </c>
      <c r="I50" s="18" t="s">
        <v>1467</v>
      </c>
      <c r="J50" s="11">
        <v>10</v>
      </c>
      <c r="K50" s="335">
        <v>49.95</v>
      </c>
      <c r="L50" s="335">
        <v>34.950000000000003</v>
      </c>
      <c r="M50" s="335">
        <f t="shared" si="3"/>
        <v>34.950000000000003</v>
      </c>
      <c r="N50" s="335">
        <f t="shared" si="4"/>
        <v>34.950000000000003</v>
      </c>
      <c r="O50" s="335">
        <f t="shared" si="5"/>
        <v>34.950000000000003</v>
      </c>
      <c r="P50" s="335">
        <f t="shared" si="6"/>
        <v>34.950000000000003</v>
      </c>
    </row>
    <row r="51" spans="1:16" s="255" customFormat="1" ht="95.1" customHeight="1" thickTop="1" thickBot="1">
      <c r="A51" s="308"/>
      <c r="B51" s="370" t="s">
        <v>2754</v>
      </c>
      <c r="C51" s="371" t="s">
        <v>1300</v>
      </c>
      <c r="D51" s="372" t="s">
        <v>1637</v>
      </c>
      <c r="E51" s="16" t="s">
        <v>1555</v>
      </c>
      <c r="F51" s="7" t="s">
        <v>1639</v>
      </c>
      <c r="G51" s="7">
        <v>25</v>
      </c>
      <c r="H51" s="7" t="s">
        <v>1461</v>
      </c>
      <c r="I51" s="16" t="s">
        <v>1467</v>
      </c>
      <c r="J51" s="7">
        <v>10</v>
      </c>
      <c r="K51" s="331">
        <v>49.95</v>
      </c>
      <c r="L51" s="331">
        <v>34.950000000000003</v>
      </c>
      <c r="M51" s="384">
        <f t="shared" si="3"/>
        <v>34.950000000000003</v>
      </c>
      <c r="N51" s="384">
        <f t="shared" si="4"/>
        <v>34.950000000000003</v>
      </c>
      <c r="O51" s="384">
        <f t="shared" si="5"/>
        <v>34.950000000000003</v>
      </c>
      <c r="P51" s="384">
        <f t="shared" si="6"/>
        <v>34.950000000000003</v>
      </c>
    </row>
    <row r="52" spans="1:16" s="255" customFormat="1" ht="95.1" customHeight="1" thickTop="1" thickBot="1">
      <c r="A52" s="308"/>
      <c r="B52" s="376" t="s">
        <v>2755</v>
      </c>
      <c r="C52" s="377" t="s">
        <v>1301</v>
      </c>
      <c r="D52" s="378" t="s">
        <v>1638</v>
      </c>
      <c r="E52" s="40" t="s">
        <v>1555</v>
      </c>
      <c r="F52" s="39" t="s">
        <v>1639</v>
      </c>
      <c r="G52" s="39">
        <v>25</v>
      </c>
      <c r="H52" s="39" t="s">
        <v>1461</v>
      </c>
      <c r="I52" s="40" t="s">
        <v>1467</v>
      </c>
      <c r="J52" s="39">
        <v>10</v>
      </c>
      <c r="K52" s="339">
        <v>49.95</v>
      </c>
      <c r="L52" s="339">
        <v>34.950000000000003</v>
      </c>
      <c r="M52" s="339">
        <f t="shared" si="3"/>
        <v>34.950000000000003</v>
      </c>
      <c r="N52" s="339">
        <f t="shared" si="4"/>
        <v>34.950000000000003</v>
      </c>
      <c r="O52" s="339">
        <f t="shared" si="5"/>
        <v>34.950000000000003</v>
      </c>
      <c r="P52" s="339">
        <f t="shared" si="6"/>
        <v>34.950000000000003</v>
      </c>
    </row>
  </sheetData>
  <mergeCells count="6">
    <mergeCell ref="A42:C42"/>
    <mergeCell ref="B1:C2"/>
    <mergeCell ref="A1:A2"/>
    <mergeCell ref="A6:C6"/>
    <mergeCell ref="A30:C30"/>
    <mergeCell ref="A18:C18"/>
  </mergeCells>
  <conditionalFormatting sqref="J4">
    <cfRule type="containsText" dxfId="62" priority="1" operator="containsText" text="Yes">
      <formula>NOT(ISERROR(SEARCH("Yes",J4)))</formula>
    </cfRule>
  </conditionalFormatting>
  <hyperlinks>
    <hyperlink ref="D1" location="'Velour Seat Covers - Zebra'!A6" display="'Velour Seat Covers - Zebra'!A6"/>
    <hyperlink ref="E1" location="'Velour Seat Covers - Zebra'!A18" display="6pc Low Back Buckets"/>
    <hyperlink ref="F1" location="'Velour Seat Covers - Zebra'!A30" display="'Velour Seat Covers - Zebra'!A30"/>
    <hyperlink ref="G1" location="'Velour Seat Covers - Zebra'!A42" display="'Velour Seat Covers - Zebra'!A42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sheetPr codeName="Sheet11"/>
  <dimension ref="A1:P16"/>
  <sheetViews>
    <sheetView zoomScaleNormal="100" workbookViewId="0">
      <pane ySplit="4" topLeftCell="A5" activePane="bottomLeft" state="frozen"/>
      <selection sqref="A1:B1"/>
      <selection pane="bottomLeft" sqref="A1:A2"/>
    </sheetView>
  </sheetViews>
  <sheetFormatPr defaultColWidth="8.85546875" defaultRowHeight="15"/>
  <cols>
    <col min="1" max="1" width="19.85546875" style="64" customWidth="1"/>
    <col min="2" max="2" width="16.42578125" style="64" bestFit="1" customWidth="1"/>
    <col min="3" max="3" width="15.7109375" style="64" bestFit="1" customWidth="1"/>
    <col min="4" max="4" width="25.28515625" style="64" bestFit="1" customWidth="1"/>
    <col min="5" max="5" width="20" style="64" bestFit="1" customWidth="1"/>
    <col min="6" max="6" width="19.28515625" style="64" bestFit="1" customWidth="1"/>
    <col min="7" max="7" width="19.28515625" style="64" customWidth="1"/>
    <col min="8" max="8" width="10.7109375" style="64" bestFit="1" customWidth="1"/>
    <col min="9" max="9" width="40.140625" style="64" customWidth="1"/>
    <col min="10" max="10" width="19.28515625" style="64" bestFit="1" customWidth="1"/>
    <col min="11" max="11" width="8.5703125" style="64" customWidth="1"/>
    <col min="12" max="12" width="9.7109375" style="64" customWidth="1"/>
    <col min="13" max="15" width="9.7109375" style="64" bestFit="1" customWidth="1"/>
    <col min="16" max="16" width="10.5703125" style="64" bestFit="1" customWidth="1"/>
    <col min="17" max="16384" width="8.85546875" style="64"/>
  </cols>
  <sheetData>
    <row r="1" spans="1:16" s="22" customFormat="1" ht="35.1" customHeight="1">
      <c r="A1" s="774"/>
      <c r="B1" s="767" t="s">
        <v>3883</v>
      </c>
      <c r="C1" s="770"/>
      <c r="D1"/>
      <c r="E1"/>
      <c r="F1"/>
      <c r="G1" s="453"/>
      <c r="H1"/>
      <c r="I1"/>
      <c r="J1"/>
      <c r="K1"/>
      <c r="L1"/>
      <c r="M1"/>
      <c r="N1"/>
    </row>
    <row r="2" spans="1:16" s="22" customFormat="1" ht="35.1" customHeight="1">
      <c r="A2" s="774"/>
      <c r="B2" s="770"/>
      <c r="C2" s="770"/>
      <c r="D2"/>
      <c r="E2"/>
      <c r="F2"/>
      <c r="G2" s="453"/>
      <c r="H2"/>
      <c r="I2"/>
      <c r="J2"/>
      <c r="M2" s="108">
        <v>0.45</v>
      </c>
      <c r="N2" s="108">
        <v>0.5</v>
      </c>
      <c r="O2" s="108">
        <v>0.55000000000000004</v>
      </c>
      <c r="P2" s="108">
        <v>0.6</v>
      </c>
    </row>
    <row r="3" spans="1:16" s="35" customFormat="1" ht="5.0999999999999996" customHeight="1">
      <c r="B3"/>
      <c r="C3"/>
      <c r="D3"/>
      <c r="E3"/>
      <c r="F3"/>
      <c r="G3" s="453"/>
      <c r="H3"/>
      <c r="I3"/>
      <c r="J3"/>
      <c r="K3"/>
      <c r="L3"/>
      <c r="M3"/>
      <c r="N3"/>
      <c r="O3"/>
      <c r="P3"/>
    </row>
    <row r="4" spans="1:16" s="35" customFormat="1" ht="20.100000000000001" customHeight="1">
      <c r="A4" s="30" t="s">
        <v>36</v>
      </c>
      <c r="B4" s="38" t="s">
        <v>3</v>
      </c>
      <c r="C4" s="38" t="s">
        <v>2</v>
      </c>
      <c r="D4" s="38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s="37" customFormat="1" ht="3" customHeight="1">
      <c r="B5" s="67"/>
      <c r="C5" s="67"/>
      <c r="D5" s="67"/>
      <c r="E5" s="180"/>
      <c r="F5" s="180"/>
      <c r="G5" s="180"/>
      <c r="H5" s="180"/>
      <c r="I5" s="180"/>
      <c r="J5" s="110"/>
      <c r="K5" s="110"/>
      <c r="L5" s="110"/>
      <c r="M5" s="110"/>
      <c r="N5" s="110"/>
      <c r="O5" s="110"/>
      <c r="P5" s="110"/>
    </row>
    <row r="6" spans="1:16" s="201" customFormat="1" ht="25.5">
      <c r="A6" s="768" t="s">
        <v>3941</v>
      </c>
      <c r="B6" s="768"/>
      <c r="C6" s="383"/>
      <c r="D6" s="301"/>
      <c r="E6" s="301"/>
      <c r="F6" s="301"/>
      <c r="G6" s="452"/>
      <c r="H6" s="301"/>
      <c r="I6" s="301"/>
      <c r="J6" s="301"/>
      <c r="K6" s="301"/>
      <c r="L6" s="301"/>
      <c r="M6" s="301"/>
      <c r="N6" s="301"/>
      <c r="O6" s="301"/>
      <c r="P6" s="301"/>
    </row>
    <row r="7" spans="1:16" s="301" customFormat="1" ht="50.1" customHeight="1" thickBot="1">
      <c r="A7"/>
      <c r="B7" s="361" t="s">
        <v>1949</v>
      </c>
      <c r="C7" s="361" t="s">
        <v>1948</v>
      </c>
      <c r="D7" s="118" t="s">
        <v>1950</v>
      </c>
      <c r="E7" s="361" t="s">
        <v>1965</v>
      </c>
      <c r="F7" s="361" t="s">
        <v>2141</v>
      </c>
      <c r="G7" s="361" t="s">
        <v>4272</v>
      </c>
      <c r="H7" s="361"/>
      <c r="I7" s="419" t="s">
        <v>4271</v>
      </c>
      <c r="J7" s="361">
        <v>10</v>
      </c>
      <c r="K7" s="366">
        <v>69.95</v>
      </c>
      <c r="L7" s="366">
        <v>49.95</v>
      </c>
      <c r="M7" s="366">
        <f t="shared" ref="M7:P16" si="0">$L7-($L7*M$2)</f>
        <v>27.4725</v>
      </c>
      <c r="N7" s="366">
        <f t="shared" si="0"/>
        <v>24.975000000000001</v>
      </c>
      <c r="O7" s="366">
        <f t="shared" si="0"/>
        <v>22.477499999999999</v>
      </c>
      <c r="P7" s="366">
        <f t="shared" si="0"/>
        <v>19.980000000000004</v>
      </c>
    </row>
    <row r="8" spans="1:16" s="301" customFormat="1" ht="50.1" customHeight="1" thickTop="1" thickBot="1">
      <c r="A8"/>
      <c r="B8" s="122" t="s">
        <v>1947</v>
      </c>
      <c r="C8" s="122" t="s">
        <v>1946</v>
      </c>
      <c r="D8" s="119" t="s">
        <v>1951</v>
      </c>
      <c r="E8" s="122" t="s">
        <v>1965</v>
      </c>
      <c r="F8" s="122" t="s">
        <v>2141</v>
      </c>
      <c r="G8" s="122" t="s">
        <v>4272</v>
      </c>
      <c r="H8" s="122"/>
      <c r="I8" s="405" t="s">
        <v>4271</v>
      </c>
      <c r="J8" s="122">
        <v>10</v>
      </c>
      <c r="K8" s="367">
        <v>69.95</v>
      </c>
      <c r="L8" s="367">
        <v>49.95</v>
      </c>
      <c r="M8" s="367">
        <f t="shared" si="0"/>
        <v>27.4725</v>
      </c>
      <c r="N8" s="367">
        <f t="shared" si="0"/>
        <v>24.975000000000001</v>
      </c>
      <c r="O8" s="367">
        <f t="shared" si="0"/>
        <v>22.477499999999999</v>
      </c>
      <c r="P8" s="367">
        <f t="shared" si="0"/>
        <v>19.980000000000004</v>
      </c>
    </row>
    <row r="9" spans="1:16" s="301" customFormat="1" ht="50.1" customHeight="1" thickTop="1" thickBot="1">
      <c r="A9"/>
      <c r="B9" s="381" t="s">
        <v>1945</v>
      </c>
      <c r="C9" s="381" t="s">
        <v>1944</v>
      </c>
      <c r="D9" s="423" t="s">
        <v>1952</v>
      </c>
      <c r="E9" s="381" t="s">
        <v>1965</v>
      </c>
      <c r="F9" s="381" t="s">
        <v>2141</v>
      </c>
      <c r="G9" s="361" t="s">
        <v>4272</v>
      </c>
      <c r="H9" s="381"/>
      <c r="I9" s="419" t="s">
        <v>4271</v>
      </c>
      <c r="J9" s="361">
        <v>10</v>
      </c>
      <c r="K9" s="366">
        <v>69.95</v>
      </c>
      <c r="L9" s="366">
        <v>49.95</v>
      </c>
      <c r="M9" s="366">
        <f t="shared" si="0"/>
        <v>27.4725</v>
      </c>
      <c r="N9" s="366">
        <f t="shared" si="0"/>
        <v>24.975000000000001</v>
      </c>
      <c r="O9" s="366">
        <f t="shared" si="0"/>
        <v>22.477499999999999</v>
      </c>
      <c r="P9" s="366">
        <f t="shared" si="0"/>
        <v>19.980000000000004</v>
      </c>
    </row>
    <row r="10" spans="1:16" s="301" customFormat="1" ht="50.1" customHeight="1" thickTop="1" thickBot="1">
      <c r="A10"/>
      <c r="B10" s="122" t="s">
        <v>4112</v>
      </c>
      <c r="C10" s="122" t="s">
        <v>1943</v>
      </c>
      <c r="D10" s="119" t="s">
        <v>1953</v>
      </c>
      <c r="E10" s="122" t="s">
        <v>1965</v>
      </c>
      <c r="F10" s="122" t="s">
        <v>2141</v>
      </c>
      <c r="G10" s="122" t="s">
        <v>4272</v>
      </c>
      <c r="H10" s="122"/>
      <c r="I10" s="405" t="s">
        <v>4271</v>
      </c>
      <c r="J10" s="122">
        <v>10</v>
      </c>
      <c r="K10" s="367">
        <v>69.95</v>
      </c>
      <c r="L10" s="367">
        <v>49.95</v>
      </c>
      <c r="M10" s="367">
        <f t="shared" si="0"/>
        <v>27.4725</v>
      </c>
      <c r="N10" s="367">
        <f t="shared" si="0"/>
        <v>24.975000000000001</v>
      </c>
      <c r="O10" s="367">
        <f t="shared" si="0"/>
        <v>22.477499999999999</v>
      </c>
      <c r="P10" s="367">
        <f t="shared" si="0"/>
        <v>19.980000000000004</v>
      </c>
    </row>
    <row r="11" spans="1:16" s="301" customFormat="1" ht="50.1" customHeight="1" thickTop="1" thickBot="1">
      <c r="A11"/>
      <c r="B11" s="381" t="s">
        <v>1942</v>
      </c>
      <c r="C11" s="381" t="s">
        <v>1941</v>
      </c>
      <c r="D11" s="423" t="s">
        <v>1954</v>
      </c>
      <c r="E11" s="381" t="s">
        <v>1965</v>
      </c>
      <c r="F11" s="381" t="s">
        <v>2141</v>
      </c>
      <c r="G11" s="361" t="s">
        <v>4272</v>
      </c>
      <c r="H11" s="381"/>
      <c r="I11" s="419" t="s">
        <v>4271</v>
      </c>
      <c r="J11" s="361">
        <v>10</v>
      </c>
      <c r="K11" s="366">
        <v>69.95</v>
      </c>
      <c r="L11" s="366">
        <v>49.95</v>
      </c>
      <c r="M11" s="366">
        <f t="shared" si="0"/>
        <v>27.4725</v>
      </c>
      <c r="N11" s="366">
        <f t="shared" si="0"/>
        <v>24.975000000000001</v>
      </c>
      <c r="O11" s="366">
        <f t="shared" si="0"/>
        <v>22.477499999999999</v>
      </c>
      <c r="P11" s="366">
        <f t="shared" si="0"/>
        <v>19.980000000000004</v>
      </c>
    </row>
    <row r="12" spans="1:16" s="301" customFormat="1" ht="50.1" customHeight="1" thickTop="1" thickBot="1">
      <c r="A12"/>
      <c r="B12" s="122" t="s">
        <v>1940</v>
      </c>
      <c r="C12" s="122" t="s">
        <v>1939</v>
      </c>
      <c r="D12" s="119" t="s">
        <v>1955</v>
      </c>
      <c r="E12" s="122" t="s">
        <v>1965</v>
      </c>
      <c r="F12" s="122" t="s">
        <v>2141</v>
      </c>
      <c r="G12" s="122" t="s">
        <v>4272</v>
      </c>
      <c r="H12" s="122"/>
      <c r="I12" s="405" t="s">
        <v>4271</v>
      </c>
      <c r="J12" s="122">
        <v>10</v>
      </c>
      <c r="K12" s="367">
        <v>69.95</v>
      </c>
      <c r="L12" s="367">
        <v>49.95</v>
      </c>
      <c r="M12" s="367">
        <f t="shared" si="0"/>
        <v>27.4725</v>
      </c>
      <c r="N12" s="367">
        <f t="shared" si="0"/>
        <v>24.975000000000001</v>
      </c>
      <c r="O12" s="367">
        <f t="shared" si="0"/>
        <v>22.477499999999999</v>
      </c>
      <c r="P12" s="367">
        <f t="shared" si="0"/>
        <v>19.980000000000004</v>
      </c>
    </row>
    <row r="13" spans="1:16" s="301" customFormat="1" ht="50.1" customHeight="1" thickTop="1" thickBot="1">
      <c r="A13"/>
      <c r="B13" s="381" t="s">
        <v>1938</v>
      </c>
      <c r="C13" s="381" t="s">
        <v>1937</v>
      </c>
      <c r="D13" s="423" t="s">
        <v>1956</v>
      </c>
      <c r="E13" s="381" t="s">
        <v>1965</v>
      </c>
      <c r="F13" s="381" t="s">
        <v>2141</v>
      </c>
      <c r="G13" s="361" t="s">
        <v>4272</v>
      </c>
      <c r="H13" s="381"/>
      <c r="I13" s="419" t="s">
        <v>4271</v>
      </c>
      <c r="J13" s="361">
        <v>10</v>
      </c>
      <c r="K13" s="366">
        <v>69.95</v>
      </c>
      <c r="L13" s="366">
        <v>49.95</v>
      </c>
      <c r="M13" s="366">
        <f t="shared" si="0"/>
        <v>27.4725</v>
      </c>
      <c r="N13" s="366">
        <f t="shared" si="0"/>
        <v>24.975000000000001</v>
      </c>
      <c r="O13" s="366">
        <f t="shared" si="0"/>
        <v>22.477499999999999</v>
      </c>
      <c r="P13" s="366">
        <f t="shared" si="0"/>
        <v>19.980000000000004</v>
      </c>
    </row>
    <row r="14" spans="1:16" s="301" customFormat="1" ht="50.1" customHeight="1" thickTop="1" thickBot="1">
      <c r="A14"/>
      <c r="B14" s="122" t="s">
        <v>1936</v>
      </c>
      <c r="C14" s="122" t="s">
        <v>1935</v>
      </c>
      <c r="D14" s="119" t="s">
        <v>1957</v>
      </c>
      <c r="E14" s="122" t="s">
        <v>1965</v>
      </c>
      <c r="F14" s="122" t="s">
        <v>2141</v>
      </c>
      <c r="G14" s="122" t="s">
        <v>4272</v>
      </c>
      <c r="H14" s="122"/>
      <c r="I14" s="405" t="s">
        <v>4271</v>
      </c>
      <c r="J14" s="122">
        <v>10</v>
      </c>
      <c r="K14" s="367">
        <v>69.95</v>
      </c>
      <c r="L14" s="367">
        <v>49.95</v>
      </c>
      <c r="M14" s="367">
        <f t="shared" si="0"/>
        <v>27.4725</v>
      </c>
      <c r="N14" s="367">
        <f t="shared" si="0"/>
        <v>24.975000000000001</v>
      </c>
      <c r="O14" s="367">
        <f t="shared" si="0"/>
        <v>22.477499999999999</v>
      </c>
      <c r="P14" s="367">
        <f t="shared" si="0"/>
        <v>19.980000000000004</v>
      </c>
    </row>
    <row r="15" spans="1:16" s="301" customFormat="1" ht="50.1" customHeight="1" thickTop="1" thickBot="1">
      <c r="A15"/>
      <c r="B15" s="381" t="s">
        <v>1934</v>
      </c>
      <c r="C15" s="381" t="s">
        <v>1933</v>
      </c>
      <c r="D15" s="423" t="s">
        <v>1958</v>
      </c>
      <c r="E15" s="381" t="s">
        <v>1965</v>
      </c>
      <c r="F15" s="381" t="s">
        <v>2141</v>
      </c>
      <c r="G15" s="361" t="s">
        <v>4272</v>
      </c>
      <c r="H15" s="381"/>
      <c r="I15" s="419" t="s">
        <v>4271</v>
      </c>
      <c r="J15" s="381">
        <v>10</v>
      </c>
      <c r="K15" s="366">
        <v>69.95</v>
      </c>
      <c r="L15" s="366">
        <v>49.95</v>
      </c>
      <c r="M15" s="366">
        <f t="shared" si="0"/>
        <v>27.4725</v>
      </c>
      <c r="N15" s="366">
        <f t="shared" si="0"/>
        <v>24.975000000000001</v>
      </c>
      <c r="O15" s="366">
        <f t="shared" si="0"/>
        <v>22.477499999999999</v>
      </c>
      <c r="P15" s="366">
        <f t="shared" si="0"/>
        <v>19.980000000000004</v>
      </c>
    </row>
    <row r="16" spans="1:16" s="301" customFormat="1" ht="50.1" customHeight="1" thickTop="1" thickBot="1">
      <c r="A16"/>
      <c r="B16" s="382" t="s">
        <v>1932</v>
      </c>
      <c r="C16" s="382" t="s">
        <v>1931</v>
      </c>
      <c r="D16" s="422" t="s">
        <v>1959</v>
      </c>
      <c r="E16" s="382" t="s">
        <v>1965</v>
      </c>
      <c r="F16" s="382" t="s">
        <v>2141</v>
      </c>
      <c r="G16" s="382" t="s">
        <v>4272</v>
      </c>
      <c r="H16" s="382"/>
      <c r="I16" s="422" t="s">
        <v>4271</v>
      </c>
      <c r="J16" s="382">
        <v>10</v>
      </c>
      <c r="K16" s="369">
        <v>69.95</v>
      </c>
      <c r="L16" s="369">
        <v>49.95</v>
      </c>
      <c r="M16" s="369">
        <f t="shared" si="0"/>
        <v>27.4725</v>
      </c>
      <c r="N16" s="369">
        <f t="shared" si="0"/>
        <v>24.975000000000001</v>
      </c>
      <c r="O16" s="369">
        <f t="shared" si="0"/>
        <v>22.477499999999999</v>
      </c>
      <c r="P16" s="369">
        <f t="shared" si="0"/>
        <v>19.980000000000004</v>
      </c>
    </row>
  </sheetData>
  <mergeCells count="3">
    <mergeCell ref="B1:C2"/>
    <mergeCell ref="A1:A2"/>
    <mergeCell ref="A6:B6"/>
  </mergeCells>
  <conditionalFormatting sqref="J4:J5">
    <cfRule type="containsText" dxfId="61" priority="1" operator="containsText" text="Yes">
      <formula>NOT(ISERROR(SEARCH("Yes",J4)))</formula>
    </cfRule>
  </conditionalFormatting>
  <pageMargins left="0.7" right="0.7" top="0.75" bottom="0.75" header="0.3" footer="0.3"/>
  <pageSetup paperSize="0" orientation="portrait" horizontalDpi="203" verticalDpi="203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>
  <dimension ref="A1:P8"/>
  <sheetViews>
    <sheetView zoomScaleNormal="100" workbookViewId="0">
      <pane ySplit="4" topLeftCell="A5" activePane="bottomLeft" state="frozen"/>
      <selection sqref="A1:B1"/>
      <selection pane="bottomLeft" sqref="A1:A2"/>
    </sheetView>
  </sheetViews>
  <sheetFormatPr defaultColWidth="8.85546875" defaultRowHeight="15"/>
  <cols>
    <col min="1" max="1" width="19.85546875" style="64" customWidth="1"/>
    <col min="2" max="2" width="16.42578125" style="64" bestFit="1" customWidth="1"/>
    <col min="3" max="3" width="15.7109375" style="64" bestFit="1" customWidth="1"/>
    <col min="4" max="4" width="25.28515625" style="64" bestFit="1" customWidth="1"/>
    <col min="5" max="5" width="20" style="64" bestFit="1" customWidth="1"/>
    <col min="6" max="6" width="19.28515625" style="64" bestFit="1" customWidth="1"/>
    <col min="7" max="7" width="19.28515625" style="64" customWidth="1"/>
    <col min="8" max="8" width="10.7109375" style="64" bestFit="1" customWidth="1"/>
    <col min="9" max="9" width="40.140625" style="64" customWidth="1"/>
    <col min="10" max="10" width="19.28515625" style="64" bestFit="1" customWidth="1"/>
    <col min="11" max="11" width="8.5703125" style="64" customWidth="1"/>
    <col min="12" max="12" width="9.7109375" style="64" customWidth="1"/>
    <col min="13" max="15" width="9.7109375" style="64" bestFit="1" customWidth="1"/>
    <col min="16" max="16" width="10.5703125" style="64" bestFit="1" customWidth="1"/>
    <col min="17" max="16384" width="8.85546875" style="64"/>
  </cols>
  <sheetData>
    <row r="1" spans="1:16" s="89" customFormat="1" ht="35.1" customHeight="1">
      <c r="A1" s="774"/>
      <c r="B1" s="767" t="s">
        <v>4934</v>
      </c>
      <c r="C1" s="770"/>
      <c r="D1" s="729"/>
      <c r="E1" s="729"/>
      <c r="F1" s="729"/>
      <c r="G1" s="729"/>
      <c r="H1" s="729"/>
      <c r="I1" s="729"/>
      <c r="J1" s="729"/>
      <c r="K1" s="729"/>
      <c r="L1" s="729"/>
      <c r="M1" s="729"/>
      <c r="N1" s="729"/>
    </row>
    <row r="2" spans="1:16" s="89" customFormat="1" ht="35.1" customHeight="1">
      <c r="A2" s="774"/>
      <c r="B2" s="770"/>
      <c r="C2" s="770"/>
      <c r="D2" s="729"/>
      <c r="E2" s="729"/>
      <c r="F2" s="729"/>
      <c r="G2" s="729"/>
      <c r="H2" s="729"/>
      <c r="I2" s="729"/>
      <c r="J2" s="729"/>
      <c r="M2" s="495">
        <v>0.45</v>
      </c>
      <c r="N2" s="495">
        <v>0.5</v>
      </c>
      <c r="O2" s="495">
        <v>0.55000000000000004</v>
      </c>
      <c r="P2" s="495">
        <v>0.6</v>
      </c>
    </row>
    <row r="3" spans="1:16" s="35" customFormat="1" ht="5.0999999999999996" customHeight="1">
      <c r="B3" s="729"/>
      <c r="C3" s="729"/>
      <c r="D3" s="729"/>
      <c r="E3" s="729"/>
      <c r="F3" s="729"/>
      <c r="G3" s="729"/>
      <c r="H3" s="729"/>
      <c r="I3" s="729"/>
      <c r="J3" s="729"/>
      <c r="K3" s="729"/>
      <c r="L3" s="729"/>
      <c r="M3" s="729"/>
      <c r="N3" s="729"/>
      <c r="O3" s="729"/>
      <c r="P3" s="729"/>
    </row>
    <row r="4" spans="1:16" s="35" customFormat="1" ht="20.100000000000001" customHeight="1">
      <c r="A4" s="30" t="s">
        <v>36</v>
      </c>
      <c r="B4" s="38" t="s">
        <v>3</v>
      </c>
      <c r="C4" s="38" t="s">
        <v>2</v>
      </c>
      <c r="D4" s="38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s="37" customFormat="1" ht="3" customHeight="1">
      <c r="B5" s="67"/>
      <c r="C5" s="67"/>
      <c r="D5" s="67"/>
      <c r="E5" s="180"/>
      <c r="F5" s="180"/>
      <c r="G5" s="180"/>
      <c r="H5" s="180"/>
      <c r="I5" s="180"/>
      <c r="J5" s="110"/>
      <c r="K5" s="110"/>
      <c r="L5" s="110"/>
      <c r="M5" s="110"/>
      <c r="N5" s="110"/>
      <c r="O5" s="110"/>
      <c r="P5" s="110"/>
    </row>
    <row r="6" spans="1:16" s="201" customFormat="1" ht="25.5">
      <c r="A6" s="768" t="s">
        <v>4934</v>
      </c>
      <c r="B6" s="768"/>
      <c r="C6" s="383"/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727"/>
      <c r="P6" s="727"/>
    </row>
    <row r="7" spans="1:16" s="727" customFormat="1" ht="90" customHeight="1" thickBot="1">
      <c r="A7"/>
      <c r="B7" s="92" t="s">
        <v>4935</v>
      </c>
      <c r="C7" s="711" t="s">
        <v>4936</v>
      </c>
      <c r="D7" s="103" t="s">
        <v>4937</v>
      </c>
      <c r="E7" s="93" t="s">
        <v>4938</v>
      </c>
      <c r="F7" s="92" t="s">
        <v>4912</v>
      </c>
      <c r="G7" s="361"/>
      <c r="H7" s="361"/>
      <c r="I7" s="419"/>
      <c r="J7" s="361"/>
      <c r="K7" s="366"/>
      <c r="L7" s="366"/>
      <c r="M7" s="366"/>
      <c r="N7" s="366"/>
      <c r="O7" s="366"/>
      <c r="P7" s="366"/>
    </row>
    <row r="8" spans="1:16" ht="15.75" thickTop="1"/>
  </sheetData>
  <mergeCells count="3">
    <mergeCell ref="A1:A2"/>
    <mergeCell ref="B1:C2"/>
    <mergeCell ref="A6:B6"/>
  </mergeCells>
  <conditionalFormatting sqref="J4:J5">
    <cfRule type="containsText" dxfId="60" priority="1" operator="containsText" text="Yes">
      <formula>NOT(ISERROR(SEARCH("Yes",J4)))</formula>
    </cfRule>
  </conditionalFormatting>
  <pageMargins left="0.7" right="0.7" top="0.75" bottom="0.75" header="0.3" footer="0.3"/>
  <pageSetup orientation="portrait" horizontalDpi="203" verticalDpi="203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>
  <dimension ref="A1:P9"/>
  <sheetViews>
    <sheetView workbookViewId="0">
      <selection activeCell="D16" sqref="D16"/>
    </sheetView>
  </sheetViews>
  <sheetFormatPr defaultRowHeight="15"/>
  <cols>
    <col min="1" max="1" width="15.28515625" customWidth="1"/>
    <col min="2" max="2" width="16.28515625" customWidth="1"/>
    <col min="3" max="3" width="13.140625" customWidth="1"/>
    <col min="4" max="4" width="19.28515625" customWidth="1"/>
    <col min="5" max="5" width="18.140625" customWidth="1"/>
    <col min="6" max="6" width="16.7109375" customWidth="1"/>
    <col min="7" max="7" width="13.42578125" customWidth="1"/>
    <col min="8" max="8" width="9.7109375" customWidth="1"/>
    <col min="9" max="9" width="11.42578125" customWidth="1"/>
    <col min="10" max="10" width="15.28515625" customWidth="1"/>
    <col min="11" max="11" width="7" customWidth="1"/>
    <col min="12" max="12" width="8" customWidth="1"/>
    <col min="13" max="16" width="9.7109375" bestFit="1" customWidth="1"/>
  </cols>
  <sheetData>
    <row r="1" spans="1:16" ht="27" customHeight="1">
      <c r="A1" s="774"/>
      <c r="B1" s="767" t="s">
        <v>4812</v>
      </c>
      <c r="C1" s="770"/>
      <c r="D1" s="697"/>
      <c r="E1" s="697"/>
      <c r="F1" s="697"/>
      <c r="G1" s="697"/>
      <c r="H1" s="697"/>
      <c r="I1" s="697"/>
      <c r="J1" s="697"/>
      <c r="K1" s="697"/>
      <c r="L1" s="697"/>
      <c r="M1" s="697"/>
      <c r="N1" s="697"/>
      <c r="O1" s="89"/>
      <c r="P1" s="89"/>
    </row>
    <row r="2" spans="1:16" ht="42.75" customHeight="1">
      <c r="A2" s="774"/>
      <c r="B2" s="770"/>
      <c r="C2" s="770"/>
      <c r="D2" s="697"/>
      <c r="E2" s="697"/>
      <c r="F2" s="697"/>
      <c r="G2" s="697"/>
      <c r="H2" s="697"/>
      <c r="I2" s="697"/>
      <c r="J2" s="697"/>
      <c r="K2" s="89"/>
      <c r="L2" s="89"/>
      <c r="M2" s="495">
        <v>0.45</v>
      </c>
      <c r="N2" s="495">
        <v>0.5</v>
      </c>
      <c r="O2" s="495">
        <v>0.55000000000000004</v>
      </c>
      <c r="P2" s="495">
        <v>0.6</v>
      </c>
    </row>
    <row r="3" spans="1:16" ht="15.75">
      <c r="A3" s="35"/>
      <c r="B3" s="697"/>
      <c r="C3" s="697"/>
      <c r="D3" s="697"/>
      <c r="E3" s="697"/>
      <c r="F3" s="697"/>
      <c r="G3" s="697"/>
      <c r="H3" s="697"/>
      <c r="I3" s="697"/>
      <c r="J3" s="697"/>
      <c r="K3" s="697"/>
      <c r="L3" s="697"/>
      <c r="M3" s="697"/>
      <c r="N3" s="697"/>
      <c r="O3" s="697"/>
      <c r="P3" s="697"/>
    </row>
    <row r="4" spans="1:16" ht="15.75">
      <c r="A4" s="30" t="s">
        <v>36</v>
      </c>
      <c r="B4" s="38" t="s">
        <v>3</v>
      </c>
      <c r="C4" s="38" t="s">
        <v>2</v>
      </c>
      <c r="D4" s="38" t="s">
        <v>49</v>
      </c>
      <c r="E4" s="30" t="s">
        <v>1468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2265</v>
      </c>
      <c r="O4" s="109" t="s">
        <v>2252</v>
      </c>
      <c r="P4" s="109" t="s">
        <v>2253</v>
      </c>
    </row>
    <row r="5" spans="1:16" ht="3" customHeight="1">
      <c r="A5" s="37"/>
      <c r="B5" s="67"/>
      <c r="C5" s="67"/>
      <c r="D5" s="67"/>
      <c r="E5" s="180"/>
      <c r="F5" s="180"/>
      <c r="G5" s="180"/>
      <c r="H5" s="180"/>
      <c r="I5" s="180"/>
      <c r="J5" s="110"/>
      <c r="K5" s="110"/>
      <c r="L5" s="110"/>
      <c r="M5" s="110"/>
      <c r="N5" s="110"/>
      <c r="O5" s="110"/>
      <c r="P5" s="110"/>
    </row>
    <row r="6" spans="1:16" ht="26.25" thickBot="1">
      <c r="A6" s="768" t="s">
        <v>3941</v>
      </c>
      <c r="B6" s="768"/>
      <c r="C6" s="383"/>
      <c r="D6" s="696"/>
      <c r="E6" s="696"/>
      <c r="F6" s="696"/>
      <c r="G6" s="696"/>
      <c r="H6" s="696"/>
      <c r="I6" s="696"/>
      <c r="J6" s="696"/>
      <c r="K6" s="696"/>
      <c r="L6" s="696"/>
      <c r="M6" s="696"/>
      <c r="N6" s="696"/>
      <c r="O6" s="696"/>
      <c r="P6" s="696"/>
    </row>
    <row r="7" spans="1:16" s="729" customFormat="1" ht="78" customHeight="1" thickTop="1" thickBot="1">
      <c r="B7" s="94" t="s">
        <v>4857</v>
      </c>
      <c r="C7" s="217" t="s">
        <v>4858</v>
      </c>
      <c r="D7" s="94" t="s">
        <v>4859</v>
      </c>
      <c r="E7" s="94" t="s">
        <v>4813</v>
      </c>
      <c r="F7" s="122"/>
      <c r="G7" s="122"/>
      <c r="H7" s="122"/>
      <c r="I7" s="122"/>
      <c r="J7" s="122">
        <v>10</v>
      </c>
      <c r="K7" s="122">
        <v>69.95</v>
      </c>
      <c r="L7" s="122">
        <v>49.95</v>
      </c>
      <c r="M7" s="122">
        <f t="shared" ref="M7:P8" si="0">$L7-($L7*M$2)</f>
        <v>27.4725</v>
      </c>
      <c r="N7" s="122">
        <f t="shared" si="0"/>
        <v>24.975000000000001</v>
      </c>
      <c r="O7" s="122">
        <f t="shared" si="0"/>
        <v>22.477499999999999</v>
      </c>
      <c r="P7" s="122">
        <f t="shared" si="0"/>
        <v>19.980000000000004</v>
      </c>
    </row>
    <row r="8" spans="1:16" s="729" customFormat="1" ht="78" customHeight="1" thickTop="1" thickBot="1">
      <c r="B8" s="92" t="s">
        <v>5007</v>
      </c>
      <c r="C8" s="711" t="s">
        <v>5008</v>
      </c>
      <c r="D8" s="103" t="s">
        <v>5009</v>
      </c>
      <c r="E8" s="92" t="s">
        <v>4813</v>
      </c>
      <c r="F8" s="361"/>
      <c r="G8" s="361"/>
      <c r="H8" s="361"/>
      <c r="I8" s="419"/>
      <c r="J8" s="361">
        <v>10</v>
      </c>
      <c r="K8" s="361">
        <v>69.95</v>
      </c>
      <c r="L8" s="361">
        <v>49.95</v>
      </c>
      <c r="M8" s="361">
        <f t="shared" si="0"/>
        <v>27.4725</v>
      </c>
      <c r="N8" s="361">
        <f t="shared" si="0"/>
        <v>24.975000000000001</v>
      </c>
      <c r="O8" s="361">
        <f t="shared" si="0"/>
        <v>22.477499999999999</v>
      </c>
      <c r="P8" s="361">
        <f t="shared" si="0"/>
        <v>19.980000000000004</v>
      </c>
    </row>
    <row r="9" spans="1:16" ht="15.75" thickTop="1"/>
  </sheetData>
  <mergeCells count="3">
    <mergeCell ref="A1:A2"/>
    <mergeCell ref="B1:C2"/>
    <mergeCell ref="A6:B6"/>
  </mergeCells>
  <conditionalFormatting sqref="J4:J5">
    <cfRule type="containsText" dxfId="59" priority="1" operator="containsText" text="Yes">
      <formula>NOT(ISERROR(SEARCH("Yes",J4)))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sheetPr codeName="Sheet4"/>
  <dimension ref="A1:P97"/>
  <sheetViews>
    <sheetView zoomScaleNormal="100" workbookViewId="0">
      <pane ySplit="4" topLeftCell="A5" activePane="bottomLeft" state="frozen"/>
      <selection pane="bottomLeft" sqref="A1:A2"/>
    </sheetView>
  </sheetViews>
  <sheetFormatPr defaultColWidth="9.140625" defaultRowHeight="18"/>
  <cols>
    <col min="1" max="1" width="13.42578125" style="1" customWidth="1"/>
    <col min="2" max="2" width="18.5703125" style="182" bestFit="1" customWidth="1"/>
    <col min="3" max="3" width="14.85546875" style="182" bestFit="1" customWidth="1"/>
    <col min="4" max="4" width="57.28515625" style="182" bestFit="1" customWidth="1"/>
    <col min="5" max="5" width="18.85546875" style="181" bestFit="1" customWidth="1"/>
    <col min="6" max="6" width="8" style="181" bestFit="1" customWidth="1"/>
    <col min="7" max="7" width="8.28515625" style="181" bestFit="1" customWidth="1"/>
    <col min="8" max="8" width="11" style="181" bestFit="1" customWidth="1"/>
    <col min="9" max="9" width="27.28515625" style="181" bestFit="1" customWidth="1"/>
    <col min="10" max="10" width="15.28515625" style="25" bestFit="1" customWidth="1"/>
    <col min="11" max="11" width="11" style="1" bestFit="1" customWidth="1"/>
    <col min="12" max="12" width="8.28515625" style="1" bestFit="1" customWidth="1"/>
    <col min="13" max="16" width="9.7109375" style="1" bestFit="1" customWidth="1"/>
    <col min="17" max="16384" width="9.140625" style="1"/>
  </cols>
  <sheetData>
    <row r="1" spans="1:16" ht="40.5" customHeight="1">
      <c r="A1" s="776"/>
      <c r="B1" s="777" t="s">
        <v>4243</v>
      </c>
      <c r="C1" s="777"/>
      <c r="D1" s="466"/>
      <c r="E1" s="142" t="s">
        <v>2043</v>
      </c>
      <c r="F1" s="142" t="s">
        <v>2044</v>
      </c>
      <c r="G1" s="142" t="s">
        <v>2045</v>
      </c>
      <c r="H1" s="142" t="s">
        <v>2046</v>
      </c>
      <c r="I1" s="142" t="s">
        <v>3542</v>
      </c>
      <c r="J1"/>
      <c r="K1"/>
      <c r="L1"/>
      <c r="M1"/>
      <c r="N1"/>
      <c r="O1"/>
    </row>
    <row r="2" spans="1:16" ht="25.15" customHeight="1">
      <c r="A2" s="776"/>
      <c r="C2" s="80"/>
      <c r="J2" s="111"/>
      <c r="K2"/>
      <c r="M2" s="108">
        <v>0.45</v>
      </c>
      <c r="N2" s="108">
        <v>0.5</v>
      </c>
      <c r="O2" s="108">
        <v>0.55000000000000004</v>
      </c>
      <c r="P2" s="108">
        <v>0.6</v>
      </c>
    </row>
    <row r="3" spans="1:16" ht="3" customHeight="1">
      <c r="B3" s="80"/>
      <c r="C3" s="80"/>
      <c r="D3" s="80"/>
      <c r="E3" s="80"/>
      <c r="F3" s="80"/>
      <c r="G3" s="80"/>
      <c r="H3" s="80"/>
      <c r="I3" s="80"/>
      <c r="J3"/>
      <c r="K3"/>
      <c r="L3"/>
      <c r="M3"/>
      <c r="N3"/>
      <c r="O3"/>
      <c r="P3"/>
    </row>
    <row r="4" spans="1:16">
      <c r="A4" s="30" t="s">
        <v>36</v>
      </c>
      <c r="B4" s="30" t="s">
        <v>3</v>
      </c>
      <c r="C4" s="184" t="s">
        <v>2</v>
      </c>
      <c r="D4" s="30" t="s">
        <v>49</v>
      </c>
      <c r="E4" s="30" t="s">
        <v>1441</v>
      </c>
      <c r="F4" s="30" t="s">
        <v>1</v>
      </c>
      <c r="G4" s="30" t="s">
        <v>4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2252</v>
      </c>
      <c r="O4" s="109" t="s">
        <v>2254</v>
      </c>
      <c r="P4" s="109" t="s">
        <v>2256</v>
      </c>
    </row>
    <row r="5" spans="1:16" s="37" customFormat="1" ht="3" customHeight="1">
      <c r="B5" s="80"/>
      <c r="C5" s="80"/>
      <c r="D5" s="80"/>
      <c r="E5" s="80"/>
      <c r="F5" s="80"/>
      <c r="G5" s="80"/>
      <c r="H5" s="80"/>
      <c r="I5" s="80"/>
      <c r="J5"/>
      <c r="K5"/>
      <c r="L5"/>
      <c r="M5"/>
      <c r="N5"/>
      <c r="O5"/>
      <c r="P5"/>
    </row>
    <row r="6" spans="1:16" s="36" customFormat="1" ht="26.25" thickBot="1">
      <c r="A6" s="775" t="s">
        <v>2043</v>
      </c>
      <c r="B6" s="775"/>
      <c r="C6" s="303"/>
      <c r="D6" s="303"/>
      <c r="E6" s="303"/>
      <c r="F6" s="303"/>
      <c r="G6" s="303"/>
      <c r="H6" s="303"/>
      <c r="I6" s="303"/>
      <c r="J6" s="303"/>
      <c r="K6" s="303"/>
      <c r="L6" s="303"/>
      <c r="M6" s="303"/>
      <c r="N6" s="303"/>
      <c r="O6" s="303"/>
      <c r="P6" s="303"/>
    </row>
    <row r="7" spans="1:16" s="100" customFormat="1" ht="49.9" customHeight="1" thickBot="1">
      <c r="A7" s="269"/>
      <c r="B7" s="28" t="s">
        <v>3859</v>
      </c>
      <c r="C7" s="28" t="s">
        <v>2049</v>
      </c>
      <c r="D7" s="28" t="s">
        <v>29</v>
      </c>
      <c r="E7" s="28" t="s">
        <v>21</v>
      </c>
      <c r="F7" s="28" t="s">
        <v>8</v>
      </c>
      <c r="G7" s="28" t="s">
        <v>1579</v>
      </c>
      <c r="H7" s="28" t="s">
        <v>17</v>
      </c>
      <c r="I7" s="29" t="s">
        <v>3861</v>
      </c>
      <c r="J7" s="28">
        <v>4</v>
      </c>
      <c r="K7" s="331">
        <v>34.950000000000003</v>
      </c>
      <c r="L7" s="331">
        <v>29.95</v>
      </c>
      <c r="M7" s="384">
        <f t="shared" ref="M7:P10" si="0">$L7-($L7*M$2)</f>
        <v>16.4725</v>
      </c>
      <c r="N7" s="384">
        <f t="shared" si="0"/>
        <v>14.975</v>
      </c>
      <c r="O7" s="384">
        <f t="shared" si="0"/>
        <v>13.477499999999999</v>
      </c>
      <c r="P7" s="384">
        <f t="shared" si="0"/>
        <v>11.98</v>
      </c>
    </row>
    <row r="8" spans="1:16" s="100" customFormat="1" ht="49.9" customHeight="1" thickTop="1" thickBot="1">
      <c r="A8" s="269"/>
      <c r="B8" s="11" t="s">
        <v>2930</v>
      </c>
      <c r="C8" s="11" t="s">
        <v>2050</v>
      </c>
      <c r="D8" s="11" t="s">
        <v>31</v>
      </c>
      <c r="E8" s="11" t="s">
        <v>21</v>
      </c>
      <c r="F8" s="11" t="s">
        <v>8</v>
      </c>
      <c r="G8" s="11" t="s">
        <v>1579</v>
      </c>
      <c r="H8" s="11" t="s">
        <v>17</v>
      </c>
      <c r="I8" s="20" t="s">
        <v>3862</v>
      </c>
      <c r="J8" s="11">
        <v>4</v>
      </c>
      <c r="K8" s="335">
        <v>34.950000000000003</v>
      </c>
      <c r="L8" s="335">
        <v>29.95</v>
      </c>
      <c r="M8" s="335">
        <f t="shared" si="0"/>
        <v>16.4725</v>
      </c>
      <c r="N8" s="335">
        <f t="shared" si="0"/>
        <v>14.975</v>
      </c>
      <c r="O8" s="335">
        <f t="shared" si="0"/>
        <v>13.477499999999999</v>
      </c>
      <c r="P8" s="335">
        <f t="shared" si="0"/>
        <v>11.98</v>
      </c>
    </row>
    <row r="9" spans="1:16" s="100" customFormat="1" ht="49.9" customHeight="1" thickTop="1" thickBot="1">
      <c r="A9" s="269"/>
      <c r="B9" s="28" t="s">
        <v>2931</v>
      </c>
      <c r="C9" s="28" t="s">
        <v>2051</v>
      </c>
      <c r="D9" s="28" t="s">
        <v>29</v>
      </c>
      <c r="E9" s="28" t="s">
        <v>21</v>
      </c>
      <c r="F9" s="28" t="s">
        <v>8</v>
      </c>
      <c r="G9" s="28" t="s">
        <v>1579</v>
      </c>
      <c r="H9" s="28" t="s">
        <v>17</v>
      </c>
      <c r="I9" s="29" t="s">
        <v>3862</v>
      </c>
      <c r="J9" s="28">
        <v>4</v>
      </c>
      <c r="K9" s="331">
        <v>34.950000000000003</v>
      </c>
      <c r="L9" s="331">
        <v>29.95</v>
      </c>
      <c r="M9" s="384">
        <f t="shared" si="0"/>
        <v>16.4725</v>
      </c>
      <c r="N9" s="384">
        <f t="shared" si="0"/>
        <v>14.975</v>
      </c>
      <c r="O9" s="384">
        <f t="shared" si="0"/>
        <v>13.477499999999999</v>
      </c>
      <c r="P9" s="384">
        <f t="shared" si="0"/>
        <v>11.98</v>
      </c>
    </row>
    <row r="10" spans="1:16" s="101" customFormat="1" ht="49.9" customHeight="1" thickTop="1" thickBot="1">
      <c r="A10" s="341"/>
      <c r="B10" s="39" t="s">
        <v>2932</v>
      </c>
      <c r="C10" s="39" t="s">
        <v>2052</v>
      </c>
      <c r="D10" s="39" t="s">
        <v>29</v>
      </c>
      <c r="E10" s="39" t="s">
        <v>21</v>
      </c>
      <c r="F10" s="39" t="s">
        <v>8</v>
      </c>
      <c r="G10" s="39" t="s">
        <v>1579</v>
      </c>
      <c r="H10" s="39" t="s">
        <v>17</v>
      </c>
      <c r="I10" s="40" t="s">
        <v>3862</v>
      </c>
      <c r="J10" s="39">
        <v>4</v>
      </c>
      <c r="K10" s="339">
        <v>34.950000000000003</v>
      </c>
      <c r="L10" s="339">
        <v>29.95</v>
      </c>
      <c r="M10" s="339">
        <f t="shared" si="0"/>
        <v>16.4725</v>
      </c>
      <c r="N10" s="339">
        <f t="shared" si="0"/>
        <v>14.975</v>
      </c>
      <c r="O10" s="339">
        <f t="shared" si="0"/>
        <v>13.477499999999999</v>
      </c>
      <c r="P10" s="339">
        <f t="shared" si="0"/>
        <v>11.98</v>
      </c>
    </row>
    <row r="11" spans="1:16" s="37" customFormat="1" ht="3.75" customHeight="1">
      <c r="A11" s="262"/>
      <c r="B11" s="301"/>
      <c r="C11" s="301"/>
      <c r="D11" s="301"/>
      <c r="E11" s="301"/>
      <c r="F11" s="301"/>
      <c r="G11" s="301"/>
      <c r="H11" s="301"/>
      <c r="I11" s="301"/>
      <c r="J11" s="301"/>
      <c r="K11" s="301"/>
      <c r="L11" s="301"/>
      <c r="M11" s="301"/>
      <c r="N11" s="301"/>
      <c r="O11" s="301"/>
      <c r="P11" s="301"/>
    </row>
    <row r="12" spans="1:16" s="36" customFormat="1" ht="26.25" thickBot="1">
      <c r="A12" s="775" t="s">
        <v>2044</v>
      </c>
      <c r="B12" s="775"/>
      <c r="C12" s="303"/>
      <c r="D12" s="303"/>
      <c r="E12" s="303"/>
      <c r="F12" s="303"/>
      <c r="G12" s="303"/>
      <c r="H12" s="303"/>
      <c r="I12" s="303"/>
      <c r="J12" s="303"/>
      <c r="K12" s="303"/>
      <c r="L12" s="303"/>
      <c r="M12" s="303"/>
      <c r="N12" s="303"/>
      <c r="O12" s="303"/>
      <c r="P12" s="303"/>
    </row>
    <row r="13" spans="1:16" s="100" customFormat="1" ht="49.9" customHeight="1" thickBot="1">
      <c r="A13" s="269"/>
      <c r="B13" s="28" t="s">
        <v>3860</v>
      </c>
      <c r="C13" s="28" t="s">
        <v>2053</v>
      </c>
      <c r="D13" s="28" t="s">
        <v>28</v>
      </c>
      <c r="E13" s="28" t="s">
        <v>20</v>
      </c>
      <c r="F13" s="28" t="s">
        <v>8</v>
      </c>
      <c r="G13" s="28" t="s">
        <v>1579</v>
      </c>
      <c r="H13" s="28" t="s">
        <v>17</v>
      </c>
      <c r="I13" s="29" t="s">
        <v>3862</v>
      </c>
      <c r="J13" s="28">
        <v>4</v>
      </c>
      <c r="K13" s="331">
        <v>37.950000000000003</v>
      </c>
      <c r="L13" s="331">
        <v>32.950000000000003</v>
      </c>
      <c r="M13" s="384">
        <f t="shared" ref="M13:P34" si="1">$L13-($L13*M$2)</f>
        <v>18.122500000000002</v>
      </c>
      <c r="N13" s="384">
        <f t="shared" si="1"/>
        <v>16.475000000000001</v>
      </c>
      <c r="O13" s="384">
        <f t="shared" si="1"/>
        <v>14.827500000000001</v>
      </c>
      <c r="P13" s="384">
        <f t="shared" si="1"/>
        <v>13.180000000000003</v>
      </c>
    </row>
    <row r="14" spans="1:16" s="100" customFormat="1" ht="49.9" customHeight="1" thickTop="1" thickBot="1">
      <c r="A14" s="269"/>
      <c r="B14" s="11" t="s">
        <v>2933</v>
      </c>
      <c r="C14" s="11" t="s">
        <v>2054</v>
      </c>
      <c r="D14" s="11" t="s">
        <v>28</v>
      </c>
      <c r="E14" s="11" t="s">
        <v>20</v>
      </c>
      <c r="F14" s="11" t="s">
        <v>8</v>
      </c>
      <c r="G14" s="11" t="s">
        <v>1579</v>
      </c>
      <c r="H14" s="11" t="s">
        <v>17</v>
      </c>
      <c r="I14" s="20" t="s">
        <v>3862</v>
      </c>
      <c r="J14" s="11">
        <v>4</v>
      </c>
      <c r="K14" s="335">
        <v>37.950000000000003</v>
      </c>
      <c r="L14" s="335">
        <v>32.950000000000003</v>
      </c>
      <c r="M14" s="335">
        <f t="shared" si="1"/>
        <v>18.122500000000002</v>
      </c>
      <c r="N14" s="335">
        <f t="shared" si="1"/>
        <v>16.475000000000001</v>
      </c>
      <c r="O14" s="335">
        <f t="shared" si="1"/>
        <v>14.827500000000001</v>
      </c>
      <c r="P14" s="335">
        <f t="shared" si="1"/>
        <v>13.180000000000003</v>
      </c>
    </row>
    <row r="15" spans="1:16" s="100" customFormat="1" ht="50.1" customHeight="1" thickTop="1" thickBot="1">
      <c r="A15" s="269"/>
      <c r="B15" s="28" t="s">
        <v>2934</v>
      </c>
      <c r="C15" s="28" t="s">
        <v>2055</v>
      </c>
      <c r="D15" s="28" t="s">
        <v>28</v>
      </c>
      <c r="E15" s="28" t="s">
        <v>20</v>
      </c>
      <c r="F15" s="28" t="s">
        <v>8</v>
      </c>
      <c r="G15" s="28" t="s">
        <v>1579</v>
      </c>
      <c r="H15" s="28" t="s">
        <v>17</v>
      </c>
      <c r="I15" s="29" t="s">
        <v>3862</v>
      </c>
      <c r="J15" s="28">
        <v>4</v>
      </c>
      <c r="K15" s="331">
        <v>37.950000000000003</v>
      </c>
      <c r="L15" s="331">
        <v>32.950000000000003</v>
      </c>
      <c r="M15" s="384">
        <f t="shared" si="1"/>
        <v>18.122500000000002</v>
      </c>
      <c r="N15" s="384">
        <f t="shared" si="1"/>
        <v>16.475000000000001</v>
      </c>
      <c r="O15" s="384">
        <f t="shared" si="1"/>
        <v>14.827500000000001</v>
      </c>
      <c r="P15" s="384">
        <f t="shared" si="1"/>
        <v>13.180000000000003</v>
      </c>
    </row>
    <row r="16" spans="1:16" s="100" customFormat="1" ht="49.9" customHeight="1" thickTop="1" thickBot="1">
      <c r="A16" s="269"/>
      <c r="B16" s="11" t="s">
        <v>2935</v>
      </c>
      <c r="C16" s="11" t="s">
        <v>2056</v>
      </c>
      <c r="D16" s="11" t="s">
        <v>28</v>
      </c>
      <c r="E16" s="11" t="s">
        <v>20</v>
      </c>
      <c r="F16" s="11" t="s">
        <v>8</v>
      </c>
      <c r="G16" s="11" t="s">
        <v>1579</v>
      </c>
      <c r="H16" s="11" t="s">
        <v>17</v>
      </c>
      <c r="I16" s="20" t="s">
        <v>3862</v>
      </c>
      <c r="J16" s="11">
        <v>4</v>
      </c>
      <c r="K16" s="335">
        <v>37.950000000000003</v>
      </c>
      <c r="L16" s="335">
        <v>32.950000000000003</v>
      </c>
      <c r="M16" s="335">
        <f t="shared" si="1"/>
        <v>18.122500000000002</v>
      </c>
      <c r="N16" s="335">
        <f t="shared" si="1"/>
        <v>16.475000000000001</v>
      </c>
      <c r="O16" s="335">
        <f t="shared" si="1"/>
        <v>14.827500000000001</v>
      </c>
      <c r="P16" s="335">
        <f t="shared" si="1"/>
        <v>13.180000000000003</v>
      </c>
    </row>
    <row r="17" spans="1:16" s="100" customFormat="1" ht="49.9" customHeight="1" thickTop="1" thickBot="1">
      <c r="A17" s="269"/>
      <c r="B17" s="28" t="s">
        <v>2936</v>
      </c>
      <c r="C17" s="28" t="s">
        <v>2057</v>
      </c>
      <c r="D17" s="28" t="s">
        <v>28</v>
      </c>
      <c r="E17" s="28" t="s">
        <v>20</v>
      </c>
      <c r="F17" s="28" t="s">
        <v>8</v>
      </c>
      <c r="G17" s="28" t="s">
        <v>1579</v>
      </c>
      <c r="H17" s="28" t="s">
        <v>17</v>
      </c>
      <c r="I17" s="29" t="s">
        <v>3862</v>
      </c>
      <c r="J17" s="28">
        <v>4</v>
      </c>
      <c r="K17" s="331">
        <v>37.950000000000003</v>
      </c>
      <c r="L17" s="331">
        <v>32.950000000000003</v>
      </c>
      <c r="M17" s="384">
        <f t="shared" si="1"/>
        <v>18.122500000000002</v>
      </c>
      <c r="N17" s="384">
        <f t="shared" si="1"/>
        <v>16.475000000000001</v>
      </c>
      <c r="O17" s="384">
        <f t="shared" si="1"/>
        <v>14.827500000000001</v>
      </c>
      <c r="P17" s="384">
        <f t="shared" si="1"/>
        <v>13.180000000000003</v>
      </c>
    </row>
    <row r="18" spans="1:16" s="100" customFormat="1" ht="49.9" customHeight="1" thickTop="1" thickBot="1">
      <c r="A18" s="269"/>
      <c r="B18" s="11" t="s">
        <v>2937</v>
      </c>
      <c r="C18" s="11" t="s">
        <v>2058</v>
      </c>
      <c r="D18" s="11" t="s">
        <v>28</v>
      </c>
      <c r="E18" s="11" t="s">
        <v>20</v>
      </c>
      <c r="F18" s="11" t="s">
        <v>8</v>
      </c>
      <c r="G18" s="11" t="s">
        <v>1579</v>
      </c>
      <c r="H18" s="11" t="s">
        <v>17</v>
      </c>
      <c r="I18" s="20" t="s">
        <v>3862</v>
      </c>
      <c r="J18" s="11">
        <v>4</v>
      </c>
      <c r="K18" s="335">
        <v>37.950000000000003</v>
      </c>
      <c r="L18" s="335">
        <v>32.950000000000003</v>
      </c>
      <c r="M18" s="335">
        <f t="shared" si="1"/>
        <v>18.122500000000002</v>
      </c>
      <c r="N18" s="335">
        <f t="shared" si="1"/>
        <v>16.475000000000001</v>
      </c>
      <c r="O18" s="335">
        <f t="shared" si="1"/>
        <v>14.827500000000001</v>
      </c>
      <c r="P18" s="335">
        <f t="shared" si="1"/>
        <v>13.180000000000003</v>
      </c>
    </row>
    <row r="19" spans="1:16" s="100" customFormat="1" ht="49.9" customHeight="1" thickTop="1" thickBot="1">
      <c r="A19" s="269"/>
      <c r="B19" s="28" t="s">
        <v>2938</v>
      </c>
      <c r="C19" s="28" t="s">
        <v>2059</v>
      </c>
      <c r="D19" s="28" t="s">
        <v>28</v>
      </c>
      <c r="E19" s="28" t="s">
        <v>20</v>
      </c>
      <c r="F19" s="28" t="s">
        <v>8</v>
      </c>
      <c r="G19" s="28" t="s">
        <v>1579</v>
      </c>
      <c r="H19" s="28" t="s">
        <v>17</v>
      </c>
      <c r="I19" s="29" t="s">
        <v>3862</v>
      </c>
      <c r="J19" s="28">
        <v>4</v>
      </c>
      <c r="K19" s="331">
        <v>37.950000000000003</v>
      </c>
      <c r="L19" s="331">
        <v>32.950000000000003</v>
      </c>
      <c r="M19" s="384">
        <f t="shared" si="1"/>
        <v>18.122500000000002</v>
      </c>
      <c r="N19" s="384">
        <f t="shared" si="1"/>
        <v>16.475000000000001</v>
      </c>
      <c r="O19" s="384">
        <f t="shared" si="1"/>
        <v>14.827500000000001</v>
      </c>
      <c r="P19" s="384">
        <f t="shared" si="1"/>
        <v>13.180000000000003</v>
      </c>
    </row>
    <row r="20" spans="1:16" s="100" customFormat="1" ht="49.9" customHeight="1" thickTop="1" thickBot="1">
      <c r="A20" s="269"/>
      <c r="B20" s="11" t="s">
        <v>2939</v>
      </c>
      <c r="C20" s="11" t="s">
        <v>2060</v>
      </c>
      <c r="D20" s="11" t="s">
        <v>28</v>
      </c>
      <c r="E20" s="11" t="s">
        <v>20</v>
      </c>
      <c r="F20" s="11" t="s">
        <v>8</v>
      </c>
      <c r="G20" s="11" t="s">
        <v>1579</v>
      </c>
      <c r="H20" s="11" t="s">
        <v>17</v>
      </c>
      <c r="I20" s="20" t="s">
        <v>3862</v>
      </c>
      <c r="J20" s="11">
        <v>4</v>
      </c>
      <c r="K20" s="335">
        <v>37.950000000000003</v>
      </c>
      <c r="L20" s="335">
        <v>32.950000000000003</v>
      </c>
      <c r="M20" s="335">
        <f t="shared" si="1"/>
        <v>18.122500000000002</v>
      </c>
      <c r="N20" s="335">
        <f t="shared" si="1"/>
        <v>16.475000000000001</v>
      </c>
      <c r="O20" s="335">
        <f t="shared" si="1"/>
        <v>14.827500000000001</v>
      </c>
      <c r="P20" s="335">
        <f t="shared" si="1"/>
        <v>13.180000000000003</v>
      </c>
    </row>
    <row r="21" spans="1:16" s="100" customFormat="1" ht="49.9" customHeight="1" thickTop="1" thickBot="1">
      <c r="A21" s="269"/>
      <c r="B21" s="28" t="s">
        <v>2940</v>
      </c>
      <c r="C21" s="28" t="s">
        <v>2061</v>
      </c>
      <c r="D21" s="28" t="s">
        <v>28</v>
      </c>
      <c r="E21" s="28" t="s">
        <v>20</v>
      </c>
      <c r="F21" s="28" t="s">
        <v>8</v>
      </c>
      <c r="G21" s="28" t="s">
        <v>1579</v>
      </c>
      <c r="H21" s="28" t="s">
        <v>17</v>
      </c>
      <c r="I21" s="29" t="s">
        <v>3862</v>
      </c>
      <c r="J21" s="28">
        <v>4</v>
      </c>
      <c r="K21" s="331">
        <v>37.950000000000003</v>
      </c>
      <c r="L21" s="331">
        <v>32.950000000000003</v>
      </c>
      <c r="M21" s="384">
        <f t="shared" si="1"/>
        <v>18.122500000000002</v>
      </c>
      <c r="N21" s="384">
        <f t="shared" si="1"/>
        <v>16.475000000000001</v>
      </c>
      <c r="O21" s="384">
        <f t="shared" si="1"/>
        <v>14.827500000000001</v>
      </c>
      <c r="P21" s="384">
        <f t="shared" si="1"/>
        <v>13.180000000000003</v>
      </c>
    </row>
    <row r="22" spans="1:16" s="100" customFormat="1" ht="49.9" customHeight="1" thickTop="1" thickBot="1">
      <c r="A22" s="269"/>
      <c r="B22" s="11" t="s">
        <v>2941</v>
      </c>
      <c r="C22" s="11" t="s">
        <v>2062</v>
      </c>
      <c r="D22" s="11" t="s">
        <v>28</v>
      </c>
      <c r="E22" s="11" t="s">
        <v>20</v>
      </c>
      <c r="F22" s="11" t="s">
        <v>8</v>
      </c>
      <c r="G22" s="11" t="s">
        <v>1579</v>
      </c>
      <c r="H22" s="11" t="s">
        <v>17</v>
      </c>
      <c r="I22" s="20" t="s">
        <v>3862</v>
      </c>
      <c r="J22" s="11">
        <v>4</v>
      </c>
      <c r="K22" s="335">
        <v>37.950000000000003</v>
      </c>
      <c r="L22" s="335">
        <v>32.950000000000003</v>
      </c>
      <c r="M22" s="335">
        <f t="shared" si="1"/>
        <v>18.122500000000002</v>
      </c>
      <c r="N22" s="335">
        <f t="shared" si="1"/>
        <v>16.475000000000001</v>
      </c>
      <c r="O22" s="335">
        <f t="shared" si="1"/>
        <v>14.827500000000001</v>
      </c>
      <c r="P22" s="335">
        <f t="shared" si="1"/>
        <v>13.180000000000003</v>
      </c>
    </row>
    <row r="23" spans="1:16" s="100" customFormat="1" ht="49.9" customHeight="1" thickTop="1" thickBot="1">
      <c r="A23" s="269"/>
      <c r="B23" s="28" t="s">
        <v>2942</v>
      </c>
      <c r="C23" s="28" t="s">
        <v>2063</v>
      </c>
      <c r="D23" s="28" t="s">
        <v>28</v>
      </c>
      <c r="E23" s="28" t="s">
        <v>20</v>
      </c>
      <c r="F23" s="28" t="s">
        <v>8</v>
      </c>
      <c r="G23" s="28" t="s">
        <v>1579</v>
      </c>
      <c r="H23" s="28" t="s">
        <v>17</v>
      </c>
      <c r="I23" s="29" t="s">
        <v>3862</v>
      </c>
      <c r="J23" s="28">
        <v>4</v>
      </c>
      <c r="K23" s="331">
        <v>37.950000000000003</v>
      </c>
      <c r="L23" s="331">
        <v>32.950000000000003</v>
      </c>
      <c r="M23" s="384">
        <f t="shared" si="1"/>
        <v>18.122500000000002</v>
      </c>
      <c r="N23" s="384">
        <f t="shared" si="1"/>
        <v>16.475000000000001</v>
      </c>
      <c r="O23" s="384">
        <f t="shared" si="1"/>
        <v>14.827500000000001</v>
      </c>
      <c r="P23" s="384">
        <f t="shared" si="1"/>
        <v>13.180000000000003</v>
      </c>
    </row>
    <row r="24" spans="1:16" s="100" customFormat="1" ht="49.9" customHeight="1" thickTop="1" thickBot="1">
      <c r="A24" s="269"/>
      <c r="B24" s="11" t="s">
        <v>2943</v>
      </c>
      <c r="C24" s="11" t="s">
        <v>2064</v>
      </c>
      <c r="D24" s="11" t="s">
        <v>28</v>
      </c>
      <c r="E24" s="11" t="s">
        <v>20</v>
      </c>
      <c r="F24" s="11" t="s">
        <v>8</v>
      </c>
      <c r="G24" s="11" t="s">
        <v>1579</v>
      </c>
      <c r="H24" s="11" t="s">
        <v>17</v>
      </c>
      <c r="I24" s="20" t="s">
        <v>3862</v>
      </c>
      <c r="J24" s="11">
        <v>4</v>
      </c>
      <c r="K24" s="335">
        <v>37.950000000000003</v>
      </c>
      <c r="L24" s="335">
        <v>32.950000000000003</v>
      </c>
      <c r="M24" s="335">
        <f t="shared" si="1"/>
        <v>18.122500000000002</v>
      </c>
      <c r="N24" s="335">
        <f t="shared" si="1"/>
        <v>16.475000000000001</v>
      </c>
      <c r="O24" s="335">
        <f t="shared" si="1"/>
        <v>14.827500000000001</v>
      </c>
      <c r="P24" s="335">
        <f t="shared" si="1"/>
        <v>13.180000000000003</v>
      </c>
    </row>
    <row r="25" spans="1:16" s="100" customFormat="1" ht="49.9" customHeight="1" thickTop="1" thickBot="1">
      <c r="A25" s="269"/>
      <c r="B25" s="28" t="s">
        <v>2944</v>
      </c>
      <c r="C25" s="28" t="s">
        <v>2065</v>
      </c>
      <c r="D25" s="28" t="s">
        <v>28</v>
      </c>
      <c r="E25" s="28" t="s">
        <v>20</v>
      </c>
      <c r="F25" s="28" t="s">
        <v>8</v>
      </c>
      <c r="G25" s="28" t="s">
        <v>1579</v>
      </c>
      <c r="H25" s="28" t="s">
        <v>17</v>
      </c>
      <c r="I25" s="29" t="s">
        <v>3862</v>
      </c>
      <c r="J25" s="28">
        <v>4</v>
      </c>
      <c r="K25" s="331">
        <v>37.950000000000003</v>
      </c>
      <c r="L25" s="331">
        <v>32.950000000000003</v>
      </c>
      <c r="M25" s="384">
        <f t="shared" si="1"/>
        <v>18.122500000000002</v>
      </c>
      <c r="N25" s="384">
        <f t="shared" si="1"/>
        <v>16.475000000000001</v>
      </c>
      <c r="O25" s="384">
        <f t="shared" si="1"/>
        <v>14.827500000000001</v>
      </c>
      <c r="P25" s="384">
        <f t="shared" si="1"/>
        <v>13.180000000000003</v>
      </c>
    </row>
    <row r="26" spans="1:16" s="100" customFormat="1" ht="49.9" customHeight="1" thickTop="1" thickBot="1">
      <c r="A26" s="269"/>
      <c r="B26" s="11" t="s">
        <v>2951</v>
      </c>
      <c r="C26" s="11" t="s">
        <v>2066</v>
      </c>
      <c r="D26" s="11" t="s">
        <v>33</v>
      </c>
      <c r="E26" s="11" t="s">
        <v>20</v>
      </c>
      <c r="F26" s="11" t="s">
        <v>15</v>
      </c>
      <c r="G26" s="11" t="s">
        <v>1579</v>
      </c>
      <c r="H26" s="11" t="s">
        <v>17</v>
      </c>
      <c r="I26" s="20" t="s">
        <v>3862</v>
      </c>
      <c r="J26" s="11">
        <v>4</v>
      </c>
      <c r="K26" s="335">
        <v>37.950000000000003</v>
      </c>
      <c r="L26" s="335">
        <v>32.950000000000003</v>
      </c>
      <c r="M26" s="335">
        <f t="shared" si="1"/>
        <v>18.122500000000002</v>
      </c>
      <c r="N26" s="335">
        <f t="shared" si="1"/>
        <v>16.475000000000001</v>
      </c>
      <c r="O26" s="335">
        <f t="shared" si="1"/>
        <v>14.827500000000001</v>
      </c>
      <c r="P26" s="335">
        <f t="shared" si="1"/>
        <v>13.180000000000003</v>
      </c>
    </row>
    <row r="27" spans="1:16" s="100" customFormat="1" ht="49.9" customHeight="1" thickTop="1" thickBot="1">
      <c r="A27" s="269"/>
      <c r="B27" s="28" t="s">
        <v>2945</v>
      </c>
      <c r="C27" s="28" t="s">
        <v>2067</v>
      </c>
      <c r="D27" s="28" t="s">
        <v>28</v>
      </c>
      <c r="E27" s="28" t="s">
        <v>20</v>
      </c>
      <c r="F27" s="28" t="s">
        <v>8</v>
      </c>
      <c r="G27" s="28" t="s">
        <v>1579</v>
      </c>
      <c r="H27" s="28" t="s">
        <v>17</v>
      </c>
      <c r="I27" s="29" t="s">
        <v>3862</v>
      </c>
      <c r="J27" s="28">
        <v>4</v>
      </c>
      <c r="K27" s="331">
        <v>37.950000000000003</v>
      </c>
      <c r="L27" s="331">
        <v>32.950000000000003</v>
      </c>
      <c r="M27" s="384">
        <f t="shared" si="1"/>
        <v>18.122500000000002</v>
      </c>
      <c r="N27" s="384">
        <f t="shared" si="1"/>
        <v>16.475000000000001</v>
      </c>
      <c r="O27" s="384">
        <f t="shared" si="1"/>
        <v>14.827500000000001</v>
      </c>
      <c r="P27" s="384">
        <f t="shared" si="1"/>
        <v>13.180000000000003</v>
      </c>
    </row>
    <row r="28" spans="1:16" s="100" customFormat="1" ht="49.9" customHeight="1" thickTop="1" thickBot="1">
      <c r="A28" s="269"/>
      <c r="B28" s="11" t="s">
        <v>2946</v>
      </c>
      <c r="C28" s="11" t="s">
        <v>2068</v>
      </c>
      <c r="D28" s="11" t="s">
        <v>28</v>
      </c>
      <c r="E28" s="11" t="s">
        <v>20</v>
      </c>
      <c r="F28" s="11" t="s">
        <v>8</v>
      </c>
      <c r="G28" s="11" t="s">
        <v>1579</v>
      </c>
      <c r="H28" s="11" t="s">
        <v>17</v>
      </c>
      <c r="I28" s="20" t="s">
        <v>3862</v>
      </c>
      <c r="J28" s="11">
        <v>4</v>
      </c>
      <c r="K28" s="335">
        <v>37.950000000000003</v>
      </c>
      <c r="L28" s="335">
        <v>32.950000000000003</v>
      </c>
      <c r="M28" s="335">
        <f t="shared" si="1"/>
        <v>18.122500000000002</v>
      </c>
      <c r="N28" s="335">
        <f t="shared" si="1"/>
        <v>16.475000000000001</v>
      </c>
      <c r="O28" s="335">
        <f t="shared" si="1"/>
        <v>14.827500000000001</v>
      </c>
      <c r="P28" s="335">
        <f t="shared" si="1"/>
        <v>13.180000000000003</v>
      </c>
    </row>
    <row r="29" spans="1:16" s="100" customFormat="1" ht="49.9" customHeight="1" thickTop="1" thickBot="1">
      <c r="A29" s="269"/>
      <c r="B29" s="28" t="s">
        <v>2947</v>
      </c>
      <c r="C29" s="28" t="s">
        <v>2069</v>
      </c>
      <c r="D29" s="28" t="s">
        <v>28</v>
      </c>
      <c r="E29" s="28" t="s">
        <v>20</v>
      </c>
      <c r="F29" s="28" t="s">
        <v>8</v>
      </c>
      <c r="G29" s="28" t="s">
        <v>1579</v>
      </c>
      <c r="H29" s="28" t="s">
        <v>17</v>
      </c>
      <c r="I29" s="29" t="s">
        <v>3862</v>
      </c>
      <c r="J29" s="28">
        <v>4</v>
      </c>
      <c r="K29" s="331">
        <v>37.950000000000003</v>
      </c>
      <c r="L29" s="331">
        <v>32.950000000000003</v>
      </c>
      <c r="M29" s="384">
        <f t="shared" si="1"/>
        <v>18.122500000000002</v>
      </c>
      <c r="N29" s="384">
        <f t="shared" si="1"/>
        <v>16.475000000000001</v>
      </c>
      <c r="O29" s="384">
        <f t="shared" si="1"/>
        <v>14.827500000000001</v>
      </c>
      <c r="P29" s="384">
        <f t="shared" si="1"/>
        <v>13.180000000000003</v>
      </c>
    </row>
    <row r="30" spans="1:16" s="100" customFormat="1" ht="49.9" customHeight="1" thickTop="1" thickBot="1">
      <c r="A30" s="269"/>
      <c r="B30" s="11" t="s">
        <v>2948</v>
      </c>
      <c r="C30" s="11" t="s">
        <v>2070</v>
      </c>
      <c r="D30" s="11" t="s">
        <v>28</v>
      </c>
      <c r="E30" s="11" t="s">
        <v>20</v>
      </c>
      <c r="F30" s="11" t="s">
        <v>8</v>
      </c>
      <c r="G30" s="11" t="s">
        <v>1579</v>
      </c>
      <c r="H30" s="11" t="s">
        <v>17</v>
      </c>
      <c r="I30" s="20" t="s">
        <v>3862</v>
      </c>
      <c r="J30" s="11">
        <v>4</v>
      </c>
      <c r="K30" s="335">
        <v>37.950000000000003</v>
      </c>
      <c r="L30" s="335">
        <v>32.950000000000003</v>
      </c>
      <c r="M30" s="335">
        <f t="shared" si="1"/>
        <v>18.122500000000002</v>
      </c>
      <c r="N30" s="335">
        <f t="shared" si="1"/>
        <v>16.475000000000001</v>
      </c>
      <c r="O30" s="335">
        <f t="shared" si="1"/>
        <v>14.827500000000001</v>
      </c>
      <c r="P30" s="335">
        <f t="shared" si="1"/>
        <v>13.180000000000003</v>
      </c>
    </row>
    <row r="31" spans="1:16" s="100" customFormat="1" ht="49.9" customHeight="1" thickTop="1" thickBot="1">
      <c r="A31" s="269"/>
      <c r="B31" s="28" t="s">
        <v>2949</v>
      </c>
      <c r="C31" s="28" t="s">
        <v>2071</v>
      </c>
      <c r="D31" s="28" t="s">
        <v>28</v>
      </c>
      <c r="E31" s="28" t="s">
        <v>20</v>
      </c>
      <c r="F31" s="28" t="s">
        <v>8</v>
      </c>
      <c r="G31" s="28" t="s">
        <v>1579</v>
      </c>
      <c r="H31" s="28" t="s">
        <v>17</v>
      </c>
      <c r="I31" s="29" t="s">
        <v>3862</v>
      </c>
      <c r="J31" s="28">
        <v>4</v>
      </c>
      <c r="K31" s="331">
        <v>37.950000000000003</v>
      </c>
      <c r="L31" s="331">
        <v>32.950000000000003</v>
      </c>
      <c r="M31" s="384">
        <f t="shared" si="1"/>
        <v>18.122500000000002</v>
      </c>
      <c r="N31" s="384">
        <f t="shared" si="1"/>
        <v>16.475000000000001</v>
      </c>
      <c r="O31" s="384">
        <f t="shared" si="1"/>
        <v>14.827500000000001</v>
      </c>
      <c r="P31" s="384">
        <f t="shared" si="1"/>
        <v>13.180000000000003</v>
      </c>
    </row>
    <row r="32" spans="1:16" s="100" customFormat="1" ht="49.9" customHeight="1" thickTop="1" thickBot="1">
      <c r="A32" s="269"/>
      <c r="B32" s="11" t="s">
        <v>2952</v>
      </c>
      <c r="C32" s="11" t="s">
        <v>2072</v>
      </c>
      <c r="D32" s="11" t="s">
        <v>33</v>
      </c>
      <c r="E32" s="11" t="s">
        <v>20</v>
      </c>
      <c r="F32" s="11" t="s">
        <v>15</v>
      </c>
      <c r="G32" s="11" t="s">
        <v>1579</v>
      </c>
      <c r="H32" s="11" t="s">
        <v>17</v>
      </c>
      <c r="I32" s="20" t="s">
        <v>3862</v>
      </c>
      <c r="J32" s="11">
        <v>4</v>
      </c>
      <c r="K32" s="335">
        <v>37.950000000000003</v>
      </c>
      <c r="L32" s="335">
        <v>32.950000000000003</v>
      </c>
      <c r="M32" s="335">
        <f t="shared" si="1"/>
        <v>18.122500000000002</v>
      </c>
      <c r="N32" s="335">
        <f t="shared" si="1"/>
        <v>16.475000000000001</v>
      </c>
      <c r="O32" s="335">
        <f t="shared" si="1"/>
        <v>14.827500000000001</v>
      </c>
      <c r="P32" s="335">
        <f t="shared" si="1"/>
        <v>13.180000000000003</v>
      </c>
    </row>
    <row r="33" spans="1:16" s="100" customFormat="1" ht="49.9" customHeight="1" thickTop="1" thickBot="1">
      <c r="A33" s="269"/>
      <c r="B33" s="28" t="s">
        <v>2950</v>
      </c>
      <c r="C33" s="28" t="s">
        <v>2073</v>
      </c>
      <c r="D33" s="28" t="s">
        <v>28</v>
      </c>
      <c r="E33" s="28" t="s">
        <v>20</v>
      </c>
      <c r="F33" s="28" t="s">
        <v>8</v>
      </c>
      <c r="G33" s="28" t="s">
        <v>1579</v>
      </c>
      <c r="H33" s="28" t="s">
        <v>17</v>
      </c>
      <c r="I33" s="29" t="s">
        <v>3862</v>
      </c>
      <c r="J33" s="28">
        <v>4</v>
      </c>
      <c r="K33" s="331">
        <v>37.950000000000003</v>
      </c>
      <c r="L33" s="331">
        <v>32.950000000000003</v>
      </c>
      <c r="M33" s="384">
        <f t="shared" si="1"/>
        <v>18.122500000000002</v>
      </c>
      <c r="N33" s="384">
        <f t="shared" si="1"/>
        <v>16.475000000000001</v>
      </c>
      <c r="O33" s="384">
        <f t="shared" si="1"/>
        <v>14.827500000000001</v>
      </c>
      <c r="P33" s="384">
        <f t="shared" si="1"/>
        <v>13.180000000000003</v>
      </c>
    </row>
    <row r="34" spans="1:16" s="101" customFormat="1" ht="49.9" customHeight="1" thickTop="1" thickBot="1">
      <c r="A34" s="341"/>
      <c r="B34" s="39" t="s">
        <v>2953</v>
      </c>
      <c r="C34" s="39" t="s">
        <v>2074</v>
      </c>
      <c r="D34" s="39" t="s">
        <v>783</v>
      </c>
      <c r="E34" s="39" t="s">
        <v>20</v>
      </c>
      <c r="F34" s="39" t="s">
        <v>14</v>
      </c>
      <c r="G34" s="39" t="s">
        <v>1579</v>
      </c>
      <c r="H34" s="39" t="s">
        <v>17</v>
      </c>
      <c r="I34" s="40" t="s">
        <v>3862</v>
      </c>
      <c r="J34" s="39">
        <v>4</v>
      </c>
      <c r="K34" s="339">
        <v>37.950000000000003</v>
      </c>
      <c r="L34" s="339">
        <v>32.950000000000003</v>
      </c>
      <c r="M34" s="339">
        <f t="shared" si="1"/>
        <v>18.122500000000002</v>
      </c>
      <c r="N34" s="339">
        <f t="shared" si="1"/>
        <v>16.475000000000001</v>
      </c>
      <c r="O34" s="339">
        <f t="shared" si="1"/>
        <v>14.827500000000001</v>
      </c>
      <c r="P34" s="339">
        <f t="shared" si="1"/>
        <v>13.180000000000003</v>
      </c>
    </row>
    <row r="35" spans="1:16" s="37" customFormat="1" ht="3.75" customHeight="1">
      <c r="A35" s="262"/>
      <c r="B35" s="301"/>
      <c r="C35" s="301"/>
      <c r="D35" s="301"/>
      <c r="E35" s="301"/>
      <c r="F35" s="301"/>
      <c r="G35" s="301"/>
      <c r="H35" s="301"/>
      <c r="I35" s="301"/>
      <c r="J35" s="301"/>
      <c r="K35" s="301"/>
      <c r="L35" s="301"/>
      <c r="M35" s="301"/>
      <c r="N35" s="301"/>
      <c r="O35" s="301"/>
      <c r="P35" s="301"/>
    </row>
    <row r="36" spans="1:16" s="36" customFormat="1" ht="26.25" thickBot="1">
      <c r="A36" s="775" t="s">
        <v>2045</v>
      </c>
      <c r="B36" s="775"/>
      <c r="C36" s="303"/>
      <c r="D36" s="303"/>
      <c r="E36" s="303"/>
      <c r="F36" s="303"/>
      <c r="G36" s="303"/>
      <c r="H36" s="303"/>
      <c r="I36" s="303"/>
      <c r="J36" s="303"/>
      <c r="K36" s="303"/>
      <c r="L36" s="303"/>
      <c r="M36" s="303"/>
      <c r="N36" s="303"/>
      <c r="O36" s="303"/>
      <c r="P36" s="303"/>
    </row>
    <row r="37" spans="1:16" s="100" customFormat="1" ht="49.9" customHeight="1" thickBot="1">
      <c r="A37" s="269"/>
      <c r="B37" s="28" t="s">
        <v>2954</v>
      </c>
      <c r="C37" s="28" t="s">
        <v>2075</v>
      </c>
      <c r="D37" s="28" t="s">
        <v>26</v>
      </c>
      <c r="E37" s="28" t="s">
        <v>19</v>
      </c>
      <c r="F37" s="28" t="s">
        <v>8</v>
      </c>
      <c r="G37" s="28" t="s">
        <v>1579</v>
      </c>
      <c r="H37" s="28" t="s">
        <v>17</v>
      </c>
      <c r="I37" s="29" t="s">
        <v>3862</v>
      </c>
      <c r="J37" s="28">
        <v>4</v>
      </c>
      <c r="K37" s="331">
        <v>41.95</v>
      </c>
      <c r="L37" s="331">
        <v>36.950000000000003</v>
      </c>
      <c r="M37" s="384">
        <f t="shared" ref="M37:P56" si="2">$L37-($L37*M$2)</f>
        <v>20.322500000000002</v>
      </c>
      <c r="N37" s="384">
        <f t="shared" si="2"/>
        <v>18.475000000000001</v>
      </c>
      <c r="O37" s="384">
        <f t="shared" si="2"/>
        <v>16.627500000000001</v>
      </c>
      <c r="P37" s="384">
        <f t="shared" si="2"/>
        <v>14.780000000000001</v>
      </c>
    </row>
    <row r="38" spans="1:16" s="100" customFormat="1" ht="49.9" customHeight="1" thickTop="1" thickBot="1">
      <c r="A38" s="269"/>
      <c r="B38" s="11" t="s">
        <v>2955</v>
      </c>
      <c r="C38" s="11" t="s">
        <v>2076</v>
      </c>
      <c r="D38" s="11" t="s">
        <v>26</v>
      </c>
      <c r="E38" s="11" t="s">
        <v>19</v>
      </c>
      <c r="F38" s="11" t="s">
        <v>8</v>
      </c>
      <c r="G38" s="11" t="s">
        <v>1579</v>
      </c>
      <c r="H38" s="11" t="s">
        <v>17</v>
      </c>
      <c r="I38" s="20" t="s">
        <v>3862</v>
      </c>
      <c r="J38" s="11">
        <v>4</v>
      </c>
      <c r="K38" s="335">
        <v>41.95</v>
      </c>
      <c r="L38" s="335">
        <v>36.950000000000003</v>
      </c>
      <c r="M38" s="335">
        <f t="shared" si="2"/>
        <v>20.322500000000002</v>
      </c>
      <c r="N38" s="335">
        <f t="shared" si="2"/>
        <v>18.475000000000001</v>
      </c>
      <c r="O38" s="335">
        <f t="shared" si="2"/>
        <v>16.627500000000001</v>
      </c>
      <c r="P38" s="335">
        <f t="shared" si="2"/>
        <v>14.780000000000001</v>
      </c>
    </row>
    <row r="39" spans="1:16" s="100" customFormat="1" ht="49.9" customHeight="1" thickTop="1" thickBot="1">
      <c r="A39" s="269"/>
      <c r="B39" s="28" t="s">
        <v>2956</v>
      </c>
      <c r="C39" s="28" t="s">
        <v>2077</v>
      </c>
      <c r="D39" s="28" t="s">
        <v>26</v>
      </c>
      <c r="E39" s="28" t="s">
        <v>19</v>
      </c>
      <c r="F39" s="28" t="s">
        <v>8</v>
      </c>
      <c r="G39" s="28" t="s">
        <v>1579</v>
      </c>
      <c r="H39" s="28" t="s">
        <v>17</v>
      </c>
      <c r="I39" s="29" t="s">
        <v>3862</v>
      </c>
      <c r="J39" s="28">
        <v>4</v>
      </c>
      <c r="K39" s="331">
        <v>41.95</v>
      </c>
      <c r="L39" s="331">
        <v>36.950000000000003</v>
      </c>
      <c r="M39" s="384">
        <f t="shared" si="2"/>
        <v>20.322500000000002</v>
      </c>
      <c r="N39" s="384">
        <f t="shared" si="2"/>
        <v>18.475000000000001</v>
      </c>
      <c r="O39" s="384">
        <f t="shared" si="2"/>
        <v>16.627500000000001</v>
      </c>
      <c r="P39" s="384">
        <f t="shared" si="2"/>
        <v>14.780000000000001</v>
      </c>
    </row>
    <row r="40" spans="1:16" s="100" customFormat="1" ht="49.9" customHeight="1" thickTop="1" thickBot="1">
      <c r="A40" s="269"/>
      <c r="B40" s="11" t="s">
        <v>2957</v>
      </c>
      <c r="C40" s="11" t="s">
        <v>2078</v>
      </c>
      <c r="D40" s="11" t="s">
        <v>26</v>
      </c>
      <c r="E40" s="11" t="s">
        <v>19</v>
      </c>
      <c r="F40" s="11" t="s">
        <v>8</v>
      </c>
      <c r="G40" s="11" t="s">
        <v>1579</v>
      </c>
      <c r="H40" s="11" t="s">
        <v>17</v>
      </c>
      <c r="I40" s="20" t="s">
        <v>3862</v>
      </c>
      <c r="J40" s="11">
        <v>4</v>
      </c>
      <c r="K40" s="335">
        <v>41.95</v>
      </c>
      <c r="L40" s="335">
        <v>36.950000000000003</v>
      </c>
      <c r="M40" s="335">
        <f t="shared" si="2"/>
        <v>20.322500000000002</v>
      </c>
      <c r="N40" s="335">
        <f t="shared" si="2"/>
        <v>18.475000000000001</v>
      </c>
      <c r="O40" s="335">
        <f t="shared" si="2"/>
        <v>16.627500000000001</v>
      </c>
      <c r="P40" s="335">
        <f t="shared" si="2"/>
        <v>14.780000000000001</v>
      </c>
    </row>
    <row r="41" spans="1:16" s="100" customFormat="1" ht="49.9" customHeight="1" thickTop="1" thickBot="1">
      <c r="A41" s="269"/>
      <c r="B41" s="28" t="s">
        <v>2958</v>
      </c>
      <c r="C41" s="28" t="s">
        <v>2079</v>
      </c>
      <c r="D41" s="28" t="s">
        <v>26</v>
      </c>
      <c r="E41" s="28" t="s">
        <v>19</v>
      </c>
      <c r="F41" s="28" t="s">
        <v>8</v>
      </c>
      <c r="G41" s="28" t="s">
        <v>1579</v>
      </c>
      <c r="H41" s="28" t="s">
        <v>17</v>
      </c>
      <c r="I41" s="29" t="s">
        <v>3862</v>
      </c>
      <c r="J41" s="28">
        <v>4</v>
      </c>
      <c r="K41" s="331">
        <v>41.95</v>
      </c>
      <c r="L41" s="331">
        <v>36.950000000000003</v>
      </c>
      <c r="M41" s="384">
        <f t="shared" si="2"/>
        <v>20.322500000000002</v>
      </c>
      <c r="N41" s="384">
        <f t="shared" si="2"/>
        <v>18.475000000000001</v>
      </c>
      <c r="O41" s="384">
        <f t="shared" si="2"/>
        <v>16.627500000000001</v>
      </c>
      <c r="P41" s="384">
        <f t="shared" si="2"/>
        <v>14.780000000000001</v>
      </c>
    </row>
    <row r="42" spans="1:16" s="100" customFormat="1" ht="49.9" customHeight="1" thickTop="1" thickBot="1">
      <c r="A42" s="269"/>
      <c r="B42" s="11" t="s">
        <v>2959</v>
      </c>
      <c r="C42" s="11" t="s">
        <v>2080</v>
      </c>
      <c r="D42" s="11" t="s">
        <v>26</v>
      </c>
      <c r="E42" s="11" t="s">
        <v>19</v>
      </c>
      <c r="F42" s="11" t="s">
        <v>8</v>
      </c>
      <c r="G42" s="11" t="s">
        <v>1579</v>
      </c>
      <c r="H42" s="11" t="s">
        <v>17</v>
      </c>
      <c r="I42" s="20" t="s">
        <v>3862</v>
      </c>
      <c r="J42" s="11">
        <v>4</v>
      </c>
      <c r="K42" s="335">
        <v>41.95</v>
      </c>
      <c r="L42" s="335">
        <v>36.950000000000003</v>
      </c>
      <c r="M42" s="335">
        <f t="shared" si="2"/>
        <v>20.322500000000002</v>
      </c>
      <c r="N42" s="335">
        <f t="shared" si="2"/>
        <v>18.475000000000001</v>
      </c>
      <c r="O42" s="335">
        <f t="shared" si="2"/>
        <v>16.627500000000001</v>
      </c>
      <c r="P42" s="335">
        <f t="shared" si="2"/>
        <v>14.780000000000001</v>
      </c>
    </row>
    <row r="43" spans="1:16" s="100" customFormat="1" ht="49.9" customHeight="1" thickTop="1" thickBot="1">
      <c r="A43" s="269"/>
      <c r="B43" s="28" t="s">
        <v>2960</v>
      </c>
      <c r="C43" s="28" t="s">
        <v>2081</v>
      </c>
      <c r="D43" s="28" t="s">
        <v>26</v>
      </c>
      <c r="E43" s="28" t="s">
        <v>19</v>
      </c>
      <c r="F43" s="28" t="s">
        <v>8</v>
      </c>
      <c r="G43" s="28" t="s">
        <v>1579</v>
      </c>
      <c r="H43" s="28" t="s">
        <v>17</v>
      </c>
      <c r="I43" s="29" t="s">
        <v>3862</v>
      </c>
      <c r="J43" s="28">
        <v>4</v>
      </c>
      <c r="K43" s="331">
        <v>41.95</v>
      </c>
      <c r="L43" s="331">
        <v>36.950000000000003</v>
      </c>
      <c r="M43" s="384">
        <f t="shared" si="2"/>
        <v>20.322500000000002</v>
      </c>
      <c r="N43" s="384">
        <f t="shared" si="2"/>
        <v>18.475000000000001</v>
      </c>
      <c r="O43" s="384">
        <f t="shared" si="2"/>
        <v>16.627500000000001</v>
      </c>
      <c r="P43" s="384">
        <f t="shared" si="2"/>
        <v>14.780000000000001</v>
      </c>
    </row>
    <row r="44" spans="1:16" s="100" customFormat="1" ht="49.9" customHeight="1" thickTop="1" thickBot="1">
      <c r="A44" s="269"/>
      <c r="B44" s="11" t="s">
        <v>2961</v>
      </c>
      <c r="C44" s="11" t="s">
        <v>2082</v>
      </c>
      <c r="D44" s="11" t="s">
        <v>26</v>
      </c>
      <c r="E44" s="11" t="s">
        <v>19</v>
      </c>
      <c r="F44" s="11" t="s">
        <v>8</v>
      </c>
      <c r="G44" s="11" t="s">
        <v>1579</v>
      </c>
      <c r="H44" s="11" t="s">
        <v>17</v>
      </c>
      <c r="I44" s="20" t="s">
        <v>3862</v>
      </c>
      <c r="J44" s="11">
        <v>4</v>
      </c>
      <c r="K44" s="335">
        <v>41.95</v>
      </c>
      <c r="L44" s="335">
        <v>36.950000000000003</v>
      </c>
      <c r="M44" s="335">
        <f t="shared" si="2"/>
        <v>20.322500000000002</v>
      </c>
      <c r="N44" s="335">
        <f t="shared" si="2"/>
        <v>18.475000000000001</v>
      </c>
      <c r="O44" s="335">
        <f t="shared" si="2"/>
        <v>16.627500000000001</v>
      </c>
      <c r="P44" s="335">
        <f t="shared" si="2"/>
        <v>14.780000000000001</v>
      </c>
    </row>
    <row r="45" spans="1:16" s="100" customFormat="1" ht="49.9" customHeight="1" thickTop="1" thickBot="1">
      <c r="A45" s="269"/>
      <c r="B45" s="28" t="s">
        <v>2962</v>
      </c>
      <c r="C45" s="28" t="s">
        <v>2083</v>
      </c>
      <c r="D45" s="28" t="s">
        <v>26</v>
      </c>
      <c r="E45" s="28" t="s">
        <v>19</v>
      </c>
      <c r="F45" s="28" t="s">
        <v>8</v>
      </c>
      <c r="G45" s="28" t="s">
        <v>1579</v>
      </c>
      <c r="H45" s="28" t="s">
        <v>17</v>
      </c>
      <c r="I45" s="29" t="s">
        <v>3862</v>
      </c>
      <c r="J45" s="28">
        <v>4</v>
      </c>
      <c r="K45" s="331">
        <v>41.95</v>
      </c>
      <c r="L45" s="331">
        <v>36.950000000000003</v>
      </c>
      <c r="M45" s="384">
        <f t="shared" si="2"/>
        <v>20.322500000000002</v>
      </c>
      <c r="N45" s="384">
        <f t="shared" si="2"/>
        <v>18.475000000000001</v>
      </c>
      <c r="O45" s="384">
        <f t="shared" si="2"/>
        <v>16.627500000000001</v>
      </c>
      <c r="P45" s="384">
        <f t="shared" si="2"/>
        <v>14.780000000000001</v>
      </c>
    </row>
    <row r="46" spans="1:16" s="100" customFormat="1" ht="49.9" customHeight="1" thickTop="1" thickBot="1">
      <c r="A46" s="269"/>
      <c r="B46" s="11" t="s">
        <v>2963</v>
      </c>
      <c r="C46" s="11" t="s">
        <v>2084</v>
      </c>
      <c r="D46" s="11" t="s">
        <v>26</v>
      </c>
      <c r="E46" s="11" t="s">
        <v>19</v>
      </c>
      <c r="F46" s="11" t="s">
        <v>8</v>
      </c>
      <c r="G46" s="11" t="s">
        <v>1579</v>
      </c>
      <c r="H46" s="11" t="s">
        <v>17</v>
      </c>
      <c r="I46" s="20" t="s">
        <v>3862</v>
      </c>
      <c r="J46" s="11">
        <v>4</v>
      </c>
      <c r="K46" s="335">
        <v>41.95</v>
      </c>
      <c r="L46" s="335">
        <v>36.950000000000003</v>
      </c>
      <c r="M46" s="335">
        <f t="shared" si="2"/>
        <v>20.322500000000002</v>
      </c>
      <c r="N46" s="335">
        <f t="shared" si="2"/>
        <v>18.475000000000001</v>
      </c>
      <c r="O46" s="335">
        <f t="shared" si="2"/>
        <v>16.627500000000001</v>
      </c>
      <c r="P46" s="335">
        <f t="shared" si="2"/>
        <v>14.780000000000001</v>
      </c>
    </row>
    <row r="47" spans="1:16" s="100" customFormat="1" ht="49.9" customHeight="1" thickTop="1" thickBot="1">
      <c r="A47" s="269"/>
      <c r="B47" s="28" t="s">
        <v>2964</v>
      </c>
      <c r="C47" s="28" t="s">
        <v>2085</v>
      </c>
      <c r="D47" s="28" t="s">
        <v>26</v>
      </c>
      <c r="E47" s="28" t="s">
        <v>19</v>
      </c>
      <c r="F47" s="28" t="s">
        <v>8</v>
      </c>
      <c r="G47" s="28" t="s">
        <v>1579</v>
      </c>
      <c r="H47" s="28" t="s">
        <v>17</v>
      </c>
      <c r="I47" s="29" t="s">
        <v>3862</v>
      </c>
      <c r="J47" s="28">
        <v>4</v>
      </c>
      <c r="K47" s="331">
        <v>41.95</v>
      </c>
      <c r="L47" s="331">
        <v>36.950000000000003</v>
      </c>
      <c r="M47" s="384">
        <f t="shared" si="2"/>
        <v>20.322500000000002</v>
      </c>
      <c r="N47" s="384">
        <f t="shared" si="2"/>
        <v>18.475000000000001</v>
      </c>
      <c r="O47" s="384">
        <f t="shared" si="2"/>
        <v>16.627500000000001</v>
      </c>
      <c r="P47" s="384">
        <f t="shared" si="2"/>
        <v>14.780000000000001</v>
      </c>
    </row>
    <row r="48" spans="1:16" s="100" customFormat="1" ht="49.9" customHeight="1" thickTop="1" thickBot="1">
      <c r="A48" s="269"/>
      <c r="B48" s="11" t="s">
        <v>2965</v>
      </c>
      <c r="C48" s="11" t="s">
        <v>2086</v>
      </c>
      <c r="D48" s="11" t="s">
        <v>26</v>
      </c>
      <c r="E48" s="11" t="s">
        <v>19</v>
      </c>
      <c r="F48" s="11" t="s">
        <v>8</v>
      </c>
      <c r="G48" s="11" t="s">
        <v>1579</v>
      </c>
      <c r="H48" s="11" t="s">
        <v>17</v>
      </c>
      <c r="I48" s="20" t="s">
        <v>3862</v>
      </c>
      <c r="J48" s="11">
        <v>4</v>
      </c>
      <c r="K48" s="335">
        <v>41.95</v>
      </c>
      <c r="L48" s="335">
        <v>36.950000000000003</v>
      </c>
      <c r="M48" s="335">
        <f t="shared" si="2"/>
        <v>20.322500000000002</v>
      </c>
      <c r="N48" s="335">
        <f t="shared" si="2"/>
        <v>18.475000000000001</v>
      </c>
      <c r="O48" s="335">
        <f t="shared" si="2"/>
        <v>16.627500000000001</v>
      </c>
      <c r="P48" s="335">
        <f t="shared" si="2"/>
        <v>14.780000000000001</v>
      </c>
    </row>
    <row r="49" spans="1:16" s="100" customFormat="1" ht="49.9" customHeight="1" thickTop="1" thickBot="1">
      <c r="A49" s="269"/>
      <c r="B49" s="28" t="s">
        <v>2966</v>
      </c>
      <c r="C49" s="28" t="s">
        <v>2087</v>
      </c>
      <c r="D49" s="28" t="s">
        <v>26</v>
      </c>
      <c r="E49" s="28" t="s">
        <v>19</v>
      </c>
      <c r="F49" s="28" t="s">
        <v>8</v>
      </c>
      <c r="G49" s="28" t="s">
        <v>1579</v>
      </c>
      <c r="H49" s="28" t="s">
        <v>17</v>
      </c>
      <c r="I49" s="29" t="s">
        <v>3862</v>
      </c>
      <c r="J49" s="28">
        <v>4</v>
      </c>
      <c r="K49" s="331">
        <v>41.95</v>
      </c>
      <c r="L49" s="331">
        <v>36.950000000000003</v>
      </c>
      <c r="M49" s="384">
        <f t="shared" si="2"/>
        <v>20.322500000000002</v>
      </c>
      <c r="N49" s="384">
        <f t="shared" si="2"/>
        <v>18.475000000000001</v>
      </c>
      <c r="O49" s="384">
        <f t="shared" si="2"/>
        <v>16.627500000000001</v>
      </c>
      <c r="P49" s="384">
        <f t="shared" si="2"/>
        <v>14.780000000000001</v>
      </c>
    </row>
    <row r="50" spans="1:16" s="100" customFormat="1" ht="49.9" customHeight="1" thickTop="1" thickBot="1">
      <c r="A50" s="269"/>
      <c r="B50" s="11" t="s">
        <v>2967</v>
      </c>
      <c r="C50" s="11" t="s">
        <v>2088</v>
      </c>
      <c r="D50" s="11" t="s">
        <v>26</v>
      </c>
      <c r="E50" s="11" t="s">
        <v>19</v>
      </c>
      <c r="F50" s="11" t="s">
        <v>8</v>
      </c>
      <c r="G50" s="11" t="s">
        <v>1579</v>
      </c>
      <c r="H50" s="11" t="s">
        <v>17</v>
      </c>
      <c r="I50" s="20" t="s">
        <v>3862</v>
      </c>
      <c r="J50" s="11">
        <v>4</v>
      </c>
      <c r="K50" s="335">
        <v>41.95</v>
      </c>
      <c r="L50" s="335">
        <v>36.950000000000003</v>
      </c>
      <c r="M50" s="335">
        <f t="shared" si="2"/>
        <v>20.322500000000002</v>
      </c>
      <c r="N50" s="335">
        <f t="shared" si="2"/>
        <v>18.475000000000001</v>
      </c>
      <c r="O50" s="335">
        <f t="shared" si="2"/>
        <v>16.627500000000001</v>
      </c>
      <c r="P50" s="335">
        <f t="shared" si="2"/>
        <v>14.780000000000001</v>
      </c>
    </row>
    <row r="51" spans="1:16" s="100" customFormat="1" ht="49.9" customHeight="1" thickTop="1" thickBot="1">
      <c r="A51" s="269"/>
      <c r="B51" s="28" t="s">
        <v>2985</v>
      </c>
      <c r="C51" s="28" t="s">
        <v>2089</v>
      </c>
      <c r="D51" s="28" t="s">
        <v>34</v>
      </c>
      <c r="E51" s="28" t="s">
        <v>19</v>
      </c>
      <c r="F51" s="28" t="s">
        <v>15</v>
      </c>
      <c r="G51" s="28" t="s">
        <v>1579</v>
      </c>
      <c r="H51" s="28" t="s">
        <v>17</v>
      </c>
      <c r="I51" s="29" t="s">
        <v>3862</v>
      </c>
      <c r="J51" s="28">
        <v>4</v>
      </c>
      <c r="K51" s="331">
        <v>41.95</v>
      </c>
      <c r="L51" s="331">
        <v>36.950000000000003</v>
      </c>
      <c r="M51" s="384">
        <f t="shared" si="2"/>
        <v>20.322500000000002</v>
      </c>
      <c r="N51" s="384">
        <f t="shared" si="2"/>
        <v>18.475000000000001</v>
      </c>
      <c r="O51" s="384">
        <f t="shared" si="2"/>
        <v>16.627500000000001</v>
      </c>
      <c r="P51" s="384">
        <f t="shared" si="2"/>
        <v>14.780000000000001</v>
      </c>
    </row>
    <row r="52" spans="1:16" s="100" customFormat="1" ht="49.9" customHeight="1" thickTop="1" thickBot="1">
      <c r="A52" s="269"/>
      <c r="B52" s="11" t="s">
        <v>2986</v>
      </c>
      <c r="C52" s="400" t="s">
        <v>2090</v>
      </c>
      <c r="D52" s="11" t="s">
        <v>34</v>
      </c>
      <c r="E52" s="11" t="s">
        <v>19</v>
      </c>
      <c r="F52" s="11" t="s">
        <v>15</v>
      </c>
      <c r="G52" s="11" t="s">
        <v>1579</v>
      </c>
      <c r="H52" s="11" t="s">
        <v>17</v>
      </c>
      <c r="I52" s="20" t="s">
        <v>3862</v>
      </c>
      <c r="J52" s="11">
        <v>4</v>
      </c>
      <c r="K52" s="335">
        <v>41.95</v>
      </c>
      <c r="L52" s="335">
        <v>36.950000000000003</v>
      </c>
      <c r="M52" s="335">
        <f t="shared" si="2"/>
        <v>20.322500000000002</v>
      </c>
      <c r="N52" s="335">
        <f t="shared" si="2"/>
        <v>18.475000000000001</v>
      </c>
      <c r="O52" s="335">
        <f t="shared" si="2"/>
        <v>16.627500000000001</v>
      </c>
      <c r="P52" s="335">
        <f t="shared" si="2"/>
        <v>14.780000000000001</v>
      </c>
    </row>
    <row r="53" spans="1:16" s="100" customFormat="1" ht="49.9" customHeight="1" thickTop="1" thickBot="1">
      <c r="A53" s="269"/>
      <c r="B53" s="28" t="s">
        <v>2988</v>
      </c>
      <c r="C53" s="28" t="s">
        <v>2090</v>
      </c>
      <c r="D53" s="28" t="s">
        <v>34</v>
      </c>
      <c r="E53" s="28" t="s">
        <v>19</v>
      </c>
      <c r="F53" s="28" t="s">
        <v>14</v>
      </c>
      <c r="G53" s="28" t="s">
        <v>1579</v>
      </c>
      <c r="H53" s="28" t="s">
        <v>17</v>
      </c>
      <c r="I53" s="29" t="s">
        <v>3862</v>
      </c>
      <c r="J53" s="28">
        <v>4</v>
      </c>
      <c r="K53" s="331">
        <v>41.95</v>
      </c>
      <c r="L53" s="331">
        <v>36.950000000000003</v>
      </c>
      <c r="M53" s="384">
        <f t="shared" si="2"/>
        <v>20.322500000000002</v>
      </c>
      <c r="N53" s="384">
        <f t="shared" si="2"/>
        <v>18.475000000000001</v>
      </c>
      <c r="O53" s="384">
        <f t="shared" si="2"/>
        <v>16.627500000000001</v>
      </c>
      <c r="P53" s="384">
        <f t="shared" si="2"/>
        <v>14.780000000000001</v>
      </c>
    </row>
    <row r="54" spans="1:16" s="100" customFormat="1" ht="49.9" customHeight="1" thickTop="1" thickBot="1">
      <c r="A54" s="269"/>
      <c r="B54" s="11" t="s">
        <v>2968</v>
      </c>
      <c r="C54" s="11" t="s">
        <v>2091</v>
      </c>
      <c r="D54" s="11" t="s">
        <v>26</v>
      </c>
      <c r="E54" s="11" t="s">
        <v>19</v>
      </c>
      <c r="F54" s="11" t="s">
        <v>8</v>
      </c>
      <c r="G54" s="11" t="s">
        <v>1579</v>
      </c>
      <c r="H54" s="11" t="s">
        <v>17</v>
      </c>
      <c r="I54" s="20" t="s">
        <v>3862</v>
      </c>
      <c r="J54" s="11">
        <v>4</v>
      </c>
      <c r="K54" s="335">
        <v>41.95</v>
      </c>
      <c r="L54" s="335">
        <v>36.950000000000003</v>
      </c>
      <c r="M54" s="335">
        <f t="shared" si="2"/>
        <v>20.322500000000002</v>
      </c>
      <c r="N54" s="335">
        <f t="shared" si="2"/>
        <v>18.475000000000001</v>
      </c>
      <c r="O54" s="335">
        <f t="shared" si="2"/>
        <v>16.627500000000001</v>
      </c>
      <c r="P54" s="335">
        <f t="shared" si="2"/>
        <v>14.780000000000001</v>
      </c>
    </row>
    <row r="55" spans="1:16" s="100" customFormat="1" ht="49.9" customHeight="1" thickTop="1" thickBot="1">
      <c r="A55" s="269"/>
      <c r="B55" s="28" t="s">
        <v>2989</v>
      </c>
      <c r="C55" s="28" t="s">
        <v>2092</v>
      </c>
      <c r="D55" s="28" t="s">
        <v>783</v>
      </c>
      <c r="E55" s="28" t="s">
        <v>20</v>
      </c>
      <c r="F55" s="28" t="s">
        <v>8</v>
      </c>
      <c r="G55" s="182"/>
      <c r="H55" s="68" t="s">
        <v>17</v>
      </c>
      <c r="I55" s="65" t="s">
        <v>3862</v>
      </c>
      <c r="J55" s="227">
        <v>4</v>
      </c>
      <c r="K55" s="270">
        <v>41.95</v>
      </c>
      <c r="L55" s="270">
        <v>36.950000000000003</v>
      </c>
      <c r="M55" s="243">
        <f t="shared" si="2"/>
        <v>20.322500000000002</v>
      </c>
      <c r="N55" s="243">
        <f t="shared" si="2"/>
        <v>18.475000000000001</v>
      </c>
      <c r="O55" s="243">
        <f t="shared" si="2"/>
        <v>16.627500000000001</v>
      </c>
      <c r="P55" s="243">
        <f t="shared" si="2"/>
        <v>14.780000000000001</v>
      </c>
    </row>
    <row r="56" spans="1:16" s="100" customFormat="1" ht="49.9" customHeight="1" thickTop="1" thickBot="1">
      <c r="A56" s="269"/>
      <c r="B56" s="11" t="s">
        <v>2969</v>
      </c>
      <c r="C56" s="11" t="s">
        <v>2093</v>
      </c>
      <c r="D56" s="11" t="s">
        <v>26</v>
      </c>
      <c r="E56" s="11" t="s">
        <v>19</v>
      </c>
      <c r="F56" s="11" t="s">
        <v>8</v>
      </c>
      <c r="G56" s="11" t="s">
        <v>1579</v>
      </c>
      <c r="H56" s="11" t="s">
        <v>17</v>
      </c>
      <c r="I56" s="20" t="s">
        <v>3862</v>
      </c>
      <c r="J56" s="11">
        <v>4</v>
      </c>
      <c r="K56" s="335">
        <v>41.95</v>
      </c>
      <c r="L56" s="335">
        <v>36.950000000000003</v>
      </c>
      <c r="M56" s="335">
        <f t="shared" si="2"/>
        <v>20.322500000000002</v>
      </c>
      <c r="N56" s="335">
        <f t="shared" si="2"/>
        <v>18.475000000000001</v>
      </c>
      <c r="O56" s="335">
        <f t="shared" si="2"/>
        <v>16.627500000000001</v>
      </c>
      <c r="P56" s="335">
        <f t="shared" si="2"/>
        <v>14.780000000000001</v>
      </c>
    </row>
    <row r="57" spans="1:16" s="100" customFormat="1" ht="49.9" customHeight="1" thickTop="1" thickBot="1">
      <c r="A57" s="269"/>
      <c r="B57" s="28" t="s">
        <v>2970</v>
      </c>
      <c r="C57" s="28" t="s">
        <v>2094</v>
      </c>
      <c r="D57" s="28" t="s">
        <v>26</v>
      </c>
      <c r="E57" s="28" t="s">
        <v>19</v>
      </c>
      <c r="F57" s="28" t="s">
        <v>8</v>
      </c>
      <c r="G57" s="28" t="s">
        <v>1579</v>
      </c>
      <c r="H57" s="28" t="s">
        <v>17</v>
      </c>
      <c r="I57" s="29" t="s">
        <v>3862</v>
      </c>
      <c r="J57" s="28">
        <v>4</v>
      </c>
      <c r="K57" s="331">
        <v>41.95</v>
      </c>
      <c r="L57" s="331">
        <v>36.950000000000003</v>
      </c>
      <c r="M57" s="384">
        <f t="shared" ref="M57:P74" si="3">$L57-($L57*M$2)</f>
        <v>20.322500000000002</v>
      </c>
      <c r="N57" s="384">
        <f t="shared" si="3"/>
        <v>18.475000000000001</v>
      </c>
      <c r="O57" s="384">
        <f t="shared" si="3"/>
        <v>16.627500000000001</v>
      </c>
      <c r="P57" s="384">
        <f t="shared" si="3"/>
        <v>14.780000000000001</v>
      </c>
    </row>
    <row r="58" spans="1:16" s="100" customFormat="1" ht="49.9" customHeight="1" thickTop="1" thickBot="1">
      <c r="A58" s="269"/>
      <c r="B58" s="11" t="s">
        <v>2971</v>
      </c>
      <c r="C58" s="11" t="s">
        <v>2095</v>
      </c>
      <c r="D58" s="11" t="s">
        <v>26</v>
      </c>
      <c r="E58" s="11" t="s">
        <v>19</v>
      </c>
      <c r="F58" s="11" t="s">
        <v>8</v>
      </c>
      <c r="G58" s="11" t="s">
        <v>1579</v>
      </c>
      <c r="H58" s="11" t="s">
        <v>17</v>
      </c>
      <c r="I58" s="20" t="s">
        <v>3862</v>
      </c>
      <c r="J58" s="11">
        <v>4</v>
      </c>
      <c r="K58" s="335">
        <v>41.95</v>
      </c>
      <c r="L58" s="335">
        <v>36.950000000000003</v>
      </c>
      <c r="M58" s="335">
        <f t="shared" si="3"/>
        <v>20.322500000000002</v>
      </c>
      <c r="N58" s="335">
        <f t="shared" si="3"/>
        <v>18.475000000000001</v>
      </c>
      <c r="O58" s="335">
        <f t="shared" si="3"/>
        <v>16.627500000000001</v>
      </c>
      <c r="P58" s="335">
        <f t="shared" si="3"/>
        <v>14.780000000000001</v>
      </c>
    </row>
    <row r="59" spans="1:16" s="100" customFormat="1" ht="49.9" customHeight="1" thickTop="1" thickBot="1">
      <c r="A59" s="269"/>
      <c r="B59" s="28" t="s">
        <v>2972</v>
      </c>
      <c r="C59" s="28" t="s">
        <v>2096</v>
      </c>
      <c r="D59" s="28" t="s">
        <v>26</v>
      </c>
      <c r="E59" s="28" t="s">
        <v>19</v>
      </c>
      <c r="F59" s="28" t="s">
        <v>8</v>
      </c>
      <c r="G59" s="28" t="s">
        <v>1579</v>
      </c>
      <c r="H59" s="28" t="s">
        <v>17</v>
      </c>
      <c r="I59" s="29" t="s">
        <v>3862</v>
      </c>
      <c r="J59" s="28">
        <v>4</v>
      </c>
      <c r="K59" s="331">
        <v>41.95</v>
      </c>
      <c r="L59" s="331">
        <v>36.950000000000003</v>
      </c>
      <c r="M59" s="384">
        <f t="shared" si="3"/>
        <v>20.322500000000002</v>
      </c>
      <c r="N59" s="384">
        <f t="shared" si="3"/>
        <v>18.475000000000001</v>
      </c>
      <c r="O59" s="384">
        <f t="shared" si="3"/>
        <v>16.627500000000001</v>
      </c>
      <c r="P59" s="384">
        <f t="shared" si="3"/>
        <v>14.780000000000001</v>
      </c>
    </row>
    <row r="60" spans="1:16" s="100" customFormat="1" ht="49.9" customHeight="1" thickTop="1" thickBot="1">
      <c r="A60" s="269"/>
      <c r="B60" s="11" t="s">
        <v>2973</v>
      </c>
      <c r="C60" s="11" t="s">
        <v>2097</v>
      </c>
      <c r="D60" s="11" t="s">
        <v>26</v>
      </c>
      <c r="E60" s="11" t="s">
        <v>19</v>
      </c>
      <c r="F60" s="11" t="s">
        <v>8</v>
      </c>
      <c r="G60" s="11" t="s">
        <v>1579</v>
      </c>
      <c r="H60" s="11" t="s">
        <v>17</v>
      </c>
      <c r="I60" s="20" t="s">
        <v>3862</v>
      </c>
      <c r="J60" s="11">
        <v>4</v>
      </c>
      <c r="K60" s="335">
        <v>41.95</v>
      </c>
      <c r="L60" s="335">
        <v>36.950000000000003</v>
      </c>
      <c r="M60" s="335">
        <f t="shared" si="3"/>
        <v>20.322500000000002</v>
      </c>
      <c r="N60" s="335">
        <f t="shared" si="3"/>
        <v>18.475000000000001</v>
      </c>
      <c r="O60" s="335">
        <f t="shared" si="3"/>
        <v>16.627500000000001</v>
      </c>
      <c r="P60" s="335">
        <f t="shared" si="3"/>
        <v>14.780000000000001</v>
      </c>
    </row>
    <row r="61" spans="1:16" s="100" customFormat="1" ht="49.9" customHeight="1" thickTop="1" thickBot="1">
      <c r="A61" s="269"/>
      <c r="B61" s="28" t="s">
        <v>2974</v>
      </c>
      <c r="C61" s="28" t="s">
        <v>2098</v>
      </c>
      <c r="D61" s="28" t="s">
        <v>26</v>
      </c>
      <c r="E61" s="28" t="s">
        <v>19</v>
      </c>
      <c r="F61" s="28" t="s">
        <v>8</v>
      </c>
      <c r="G61" s="28" t="s">
        <v>1579</v>
      </c>
      <c r="H61" s="28" t="s">
        <v>17</v>
      </c>
      <c r="I61" s="29" t="s">
        <v>3862</v>
      </c>
      <c r="J61" s="28">
        <v>4</v>
      </c>
      <c r="K61" s="331">
        <v>41.95</v>
      </c>
      <c r="L61" s="331">
        <v>36.950000000000003</v>
      </c>
      <c r="M61" s="384">
        <f t="shared" si="3"/>
        <v>20.322500000000002</v>
      </c>
      <c r="N61" s="384">
        <f t="shared" si="3"/>
        <v>18.475000000000001</v>
      </c>
      <c r="O61" s="384">
        <f t="shared" si="3"/>
        <v>16.627500000000001</v>
      </c>
      <c r="P61" s="384">
        <f t="shared" si="3"/>
        <v>14.780000000000001</v>
      </c>
    </row>
    <row r="62" spans="1:16" s="100" customFormat="1" ht="49.9" customHeight="1" thickTop="1" thickBot="1">
      <c r="A62" s="269"/>
      <c r="B62" s="11" t="s">
        <v>2987</v>
      </c>
      <c r="C62" s="11" t="s">
        <v>2099</v>
      </c>
      <c r="D62" s="11" t="s">
        <v>34</v>
      </c>
      <c r="E62" s="11" t="s">
        <v>19</v>
      </c>
      <c r="F62" s="11" t="s">
        <v>15</v>
      </c>
      <c r="G62" s="11" t="s">
        <v>1579</v>
      </c>
      <c r="H62" s="11" t="s">
        <v>17</v>
      </c>
      <c r="I62" s="20" t="s">
        <v>3862</v>
      </c>
      <c r="J62" s="11">
        <v>4</v>
      </c>
      <c r="K62" s="335">
        <v>41.95</v>
      </c>
      <c r="L62" s="335">
        <v>36.950000000000003</v>
      </c>
      <c r="M62" s="335">
        <f t="shared" si="3"/>
        <v>20.322500000000002</v>
      </c>
      <c r="N62" s="335">
        <f t="shared" si="3"/>
        <v>18.475000000000001</v>
      </c>
      <c r="O62" s="335">
        <f t="shared" si="3"/>
        <v>16.627500000000001</v>
      </c>
      <c r="P62" s="335">
        <f t="shared" si="3"/>
        <v>14.780000000000001</v>
      </c>
    </row>
    <row r="63" spans="1:16" s="100" customFormat="1" ht="49.9" customHeight="1" thickTop="1" thickBot="1">
      <c r="A63" s="269"/>
      <c r="B63" s="28" t="s">
        <v>2975</v>
      </c>
      <c r="C63" s="28" t="s">
        <v>2100</v>
      </c>
      <c r="D63" s="28" t="s">
        <v>26</v>
      </c>
      <c r="E63" s="28" t="s">
        <v>19</v>
      </c>
      <c r="F63" s="28" t="s">
        <v>8</v>
      </c>
      <c r="G63" s="28" t="s">
        <v>1579</v>
      </c>
      <c r="H63" s="28" t="s">
        <v>17</v>
      </c>
      <c r="I63" s="29" t="s">
        <v>3862</v>
      </c>
      <c r="J63" s="28">
        <v>4</v>
      </c>
      <c r="K63" s="331">
        <v>41.95</v>
      </c>
      <c r="L63" s="331">
        <v>36.950000000000003</v>
      </c>
      <c r="M63" s="384">
        <f t="shared" si="3"/>
        <v>20.322500000000002</v>
      </c>
      <c r="N63" s="384">
        <f t="shared" si="3"/>
        <v>18.475000000000001</v>
      </c>
      <c r="O63" s="384">
        <f t="shared" si="3"/>
        <v>16.627500000000001</v>
      </c>
      <c r="P63" s="384">
        <f t="shared" si="3"/>
        <v>14.780000000000001</v>
      </c>
    </row>
    <row r="64" spans="1:16" s="100" customFormat="1" ht="49.9" customHeight="1" thickTop="1" thickBot="1">
      <c r="A64" s="269"/>
      <c r="B64" s="11" t="s">
        <v>2990</v>
      </c>
      <c r="C64" s="11" t="s">
        <v>2101</v>
      </c>
      <c r="D64" s="11" t="s">
        <v>27</v>
      </c>
      <c r="E64" s="11" t="s">
        <v>19</v>
      </c>
      <c r="F64" s="11" t="s">
        <v>14</v>
      </c>
      <c r="G64" s="11" t="s">
        <v>1579</v>
      </c>
      <c r="H64" s="11" t="s">
        <v>17</v>
      </c>
      <c r="I64" s="20" t="s">
        <v>3862</v>
      </c>
      <c r="J64" s="11">
        <v>4</v>
      </c>
      <c r="K64" s="335">
        <v>41.95</v>
      </c>
      <c r="L64" s="335">
        <v>36.950000000000003</v>
      </c>
      <c r="M64" s="335">
        <f t="shared" si="3"/>
        <v>20.322500000000002</v>
      </c>
      <c r="N64" s="335">
        <f t="shared" si="3"/>
        <v>18.475000000000001</v>
      </c>
      <c r="O64" s="335">
        <f t="shared" si="3"/>
        <v>16.627500000000001</v>
      </c>
      <c r="P64" s="335">
        <f t="shared" si="3"/>
        <v>14.780000000000001</v>
      </c>
    </row>
    <row r="65" spans="1:16" s="100" customFormat="1" ht="49.9" customHeight="1" thickTop="1" thickBot="1">
      <c r="A65" s="269"/>
      <c r="B65" s="28" t="s">
        <v>2976</v>
      </c>
      <c r="C65" s="28" t="s">
        <v>2102</v>
      </c>
      <c r="D65" s="28" t="s">
        <v>26</v>
      </c>
      <c r="E65" s="28" t="s">
        <v>19</v>
      </c>
      <c r="F65" s="28" t="s">
        <v>8</v>
      </c>
      <c r="G65" s="28" t="s">
        <v>1579</v>
      </c>
      <c r="H65" s="28" t="s">
        <v>17</v>
      </c>
      <c r="I65" s="29" t="s">
        <v>3862</v>
      </c>
      <c r="J65" s="28">
        <v>4</v>
      </c>
      <c r="K65" s="331">
        <v>41.95</v>
      </c>
      <c r="L65" s="331">
        <v>36.950000000000003</v>
      </c>
      <c r="M65" s="384">
        <f t="shared" si="3"/>
        <v>20.322500000000002</v>
      </c>
      <c r="N65" s="384">
        <f t="shared" si="3"/>
        <v>18.475000000000001</v>
      </c>
      <c r="O65" s="384">
        <f t="shared" si="3"/>
        <v>16.627500000000001</v>
      </c>
      <c r="P65" s="384">
        <f t="shared" si="3"/>
        <v>14.780000000000001</v>
      </c>
    </row>
    <row r="66" spans="1:16" s="100" customFormat="1" ht="49.9" customHeight="1" thickTop="1" thickBot="1">
      <c r="A66" s="269"/>
      <c r="B66" s="11" t="s">
        <v>2991</v>
      </c>
      <c r="C66" s="11" t="s">
        <v>2103</v>
      </c>
      <c r="D66" s="11" t="s">
        <v>27</v>
      </c>
      <c r="E66" s="11" t="s">
        <v>19</v>
      </c>
      <c r="F66" s="11" t="s">
        <v>14</v>
      </c>
      <c r="G66" s="11" t="s">
        <v>1579</v>
      </c>
      <c r="H66" s="11" t="s">
        <v>17</v>
      </c>
      <c r="I66" s="20" t="s">
        <v>3862</v>
      </c>
      <c r="J66" s="11">
        <v>4</v>
      </c>
      <c r="K66" s="335">
        <v>41.95</v>
      </c>
      <c r="L66" s="335">
        <v>36.950000000000003</v>
      </c>
      <c r="M66" s="335">
        <f t="shared" si="3"/>
        <v>20.322500000000002</v>
      </c>
      <c r="N66" s="335">
        <f t="shared" si="3"/>
        <v>18.475000000000001</v>
      </c>
      <c r="O66" s="335">
        <f t="shared" si="3"/>
        <v>16.627500000000001</v>
      </c>
      <c r="P66" s="335">
        <f t="shared" si="3"/>
        <v>14.780000000000001</v>
      </c>
    </row>
    <row r="67" spans="1:16" s="100" customFormat="1" ht="49.9" customHeight="1" thickTop="1" thickBot="1">
      <c r="A67" s="269"/>
      <c r="B67" s="28" t="s">
        <v>2977</v>
      </c>
      <c r="C67" s="28" t="s">
        <v>2104</v>
      </c>
      <c r="D67" s="28" t="s">
        <v>26</v>
      </c>
      <c r="E67" s="28" t="s">
        <v>19</v>
      </c>
      <c r="F67" s="28" t="s">
        <v>8</v>
      </c>
      <c r="G67" s="28" t="s">
        <v>1579</v>
      </c>
      <c r="H67" s="28" t="s">
        <v>17</v>
      </c>
      <c r="I67" s="29" t="s">
        <v>3862</v>
      </c>
      <c r="J67" s="28">
        <v>4</v>
      </c>
      <c r="K67" s="331">
        <v>41.95</v>
      </c>
      <c r="L67" s="331">
        <v>36.950000000000003</v>
      </c>
      <c r="M67" s="384">
        <f t="shared" si="3"/>
        <v>20.322500000000002</v>
      </c>
      <c r="N67" s="384">
        <f t="shared" si="3"/>
        <v>18.475000000000001</v>
      </c>
      <c r="O67" s="384">
        <f t="shared" si="3"/>
        <v>16.627500000000001</v>
      </c>
      <c r="P67" s="384">
        <f t="shared" si="3"/>
        <v>14.780000000000001</v>
      </c>
    </row>
    <row r="68" spans="1:16" s="100" customFormat="1" ht="49.9" customHeight="1" thickTop="1" thickBot="1">
      <c r="A68" s="269"/>
      <c r="B68" s="11" t="s">
        <v>2978</v>
      </c>
      <c r="C68" s="11" t="s">
        <v>2105</v>
      </c>
      <c r="D68" s="11" t="s">
        <v>26</v>
      </c>
      <c r="E68" s="11" t="s">
        <v>19</v>
      </c>
      <c r="F68" s="11" t="s">
        <v>8</v>
      </c>
      <c r="G68" s="11" t="s">
        <v>1579</v>
      </c>
      <c r="H68" s="11" t="s">
        <v>17</v>
      </c>
      <c r="I68" s="20" t="s">
        <v>3862</v>
      </c>
      <c r="J68" s="11">
        <v>4</v>
      </c>
      <c r="K68" s="335">
        <v>41.95</v>
      </c>
      <c r="L68" s="335">
        <v>36.950000000000003</v>
      </c>
      <c r="M68" s="335">
        <f t="shared" si="3"/>
        <v>20.322500000000002</v>
      </c>
      <c r="N68" s="335">
        <f t="shared" si="3"/>
        <v>18.475000000000001</v>
      </c>
      <c r="O68" s="335">
        <f t="shared" si="3"/>
        <v>16.627500000000001</v>
      </c>
      <c r="P68" s="335">
        <f t="shared" si="3"/>
        <v>14.780000000000001</v>
      </c>
    </row>
    <row r="69" spans="1:16" s="100" customFormat="1" ht="49.9" customHeight="1" thickTop="1" thickBot="1">
      <c r="A69" s="269"/>
      <c r="B69" s="28" t="s">
        <v>2979</v>
      </c>
      <c r="C69" s="28" t="s">
        <v>2106</v>
      </c>
      <c r="D69" s="28" t="s">
        <v>26</v>
      </c>
      <c r="E69" s="28" t="s">
        <v>19</v>
      </c>
      <c r="F69" s="28" t="s">
        <v>8</v>
      </c>
      <c r="G69" s="28" t="s">
        <v>1579</v>
      </c>
      <c r="H69" s="28" t="s">
        <v>17</v>
      </c>
      <c r="I69" s="29" t="s">
        <v>3862</v>
      </c>
      <c r="J69" s="28">
        <v>4</v>
      </c>
      <c r="K69" s="331">
        <v>41.95</v>
      </c>
      <c r="L69" s="331">
        <v>36.950000000000003</v>
      </c>
      <c r="M69" s="384">
        <f t="shared" si="3"/>
        <v>20.322500000000002</v>
      </c>
      <c r="N69" s="384">
        <f t="shared" si="3"/>
        <v>18.475000000000001</v>
      </c>
      <c r="O69" s="384">
        <f t="shared" si="3"/>
        <v>16.627500000000001</v>
      </c>
      <c r="P69" s="384">
        <f t="shared" si="3"/>
        <v>14.780000000000001</v>
      </c>
    </row>
    <row r="70" spans="1:16" s="100" customFormat="1" ht="49.9" customHeight="1" thickTop="1" thickBot="1">
      <c r="A70" s="269"/>
      <c r="B70" s="11" t="s">
        <v>2980</v>
      </c>
      <c r="C70" s="11" t="s">
        <v>2107</v>
      </c>
      <c r="D70" s="11" t="s">
        <v>26</v>
      </c>
      <c r="E70" s="11" t="s">
        <v>19</v>
      </c>
      <c r="F70" s="11" t="s">
        <v>8</v>
      </c>
      <c r="G70" s="11" t="s">
        <v>1579</v>
      </c>
      <c r="H70" s="11" t="s">
        <v>17</v>
      </c>
      <c r="I70" s="20" t="s">
        <v>3862</v>
      </c>
      <c r="J70" s="11">
        <v>4</v>
      </c>
      <c r="K70" s="335">
        <v>41.95</v>
      </c>
      <c r="L70" s="335">
        <v>36.950000000000003</v>
      </c>
      <c r="M70" s="335">
        <f t="shared" si="3"/>
        <v>20.322500000000002</v>
      </c>
      <c r="N70" s="335">
        <f t="shared" si="3"/>
        <v>18.475000000000001</v>
      </c>
      <c r="O70" s="335">
        <f t="shared" si="3"/>
        <v>16.627500000000001</v>
      </c>
      <c r="P70" s="335">
        <f t="shared" si="3"/>
        <v>14.780000000000001</v>
      </c>
    </row>
    <row r="71" spans="1:16" s="100" customFormat="1" ht="49.9" customHeight="1" thickTop="1" thickBot="1">
      <c r="A71" s="269"/>
      <c r="B71" s="28" t="s">
        <v>2981</v>
      </c>
      <c r="C71" s="28" t="s">
        <v>2108</v>
      </c>
      <c r="D71" s="28" t="s">
        <v>26</v>
      </c>
      <c r="E71" s="28" t="s">
        <v>19</v>
      </c>
      <c r="F71" s="28" t="s">
        <v>8</v>
      </c>
      <c r="G71" s="28" t="s">
        <v>1579</v>
      </c>
      <c r="H71" s="28" t="s">
        <v>17</v>
      </c>
      <c r="I71" s="29" t="s">
        <v>3862</v>
      </c>
      <c r="J71" s="28">
        <v>4</v>
      </c>
      <c r="K71" s="331">
        <v>41.95</v>
      </c>
      <c r="L71" s="331">
        <v>36.950000000000003</v>
      </c>
      <c r="M71" s="384">
        <f t="shared" si="3"/>
        <v>20.322500000000002</v>
      </c>
      <c r="N71" s="384">
        <f t="shared" si="3"/>
        <v>18.475000000000001</v>
      </c>
      <c r="O71" s="384">
        <f t="shared" si="3"/>
        <v>16.627500000000001</v>
      </c>
      <c r="P71" s="384">
        <f t="shared" si="3"/>
        <v>14.780000000000001</v>
      </c>
    </row>
    <row r="72" spans="1:16" s="100" customFormat="1" ht="49.9" customHeight="1" thickTop="1" thickBot="1">
      <c r="A72" s="269"/>
      <c r="B72" s="11" t="s">
        <v>2982</v>
      </c>
      <c r="C72" s="11" t="s">
        <v>2109</v>
      </c>
      <c r="D72" s="11" t="s">
        <v>26</v>
      </c>
      <c r="E72" s="11" t="s">
        <v>19</v>
      </c>
      <c r="F72" s="11" t="s">
        <v>8</v>
      </c>
      <c r="G72" s="11" t="s">
        <v>1579</v>
      </c>
      <c r="H72" s="11" t="s">
        <v>17</v>
      </c>
      <c r="I72" s="20" t="s">
        <v>3862</v>
      </c>
      <c r="J72" s="11">
        <v>4</v>
      </c>
      <c r="K72" s="335">
        <v>41.95</v>
      </c>
      <c r="L72" s="335">
        <v>36.950000000000003</v>
      </c>
      <c r="M72" s="335">
        <f t="shared" si="3"/>
        <v>20.322500000000002</v>
      </c>
      <c r="N72" s="335">
        <f t="shared" si="3"/>
        <v>18.475000000000001</v>
      </c>
      <c r="O72" s="335">
        <f t="shared" si="3"/>
        <v>16.627500000000001</v>
      </c>
      <c r="P72" s="335">
        <f t="shared" si="3"/>
        <v>14.780000000000001</v>
      </c>
    </row>
    <row r="73" spans="1:16" s="100" customFormat="1" ht="49.9" customHeight="1" thickTop="1" thickBot="1">
      <c r="A73" s="269"/>
      <c r="B73" s="28" t="s">
        <v>2983</v>
      </c>
      <c r="C73" s="28" t="s">
        <v>2110</v>
      </c>
      <c r="D73" s="28" t="s">
        <v>26</v>
      </c>
      <c r="E73" s="28" t="s">
        <v>19</v>
      </c>
      <c r="F73" s="28" t="s">
        <v>8</v>
      </c>
      <c r="G73" s="28" t="s">
        <v>1579</v>
      </c>
      <c r="H73" s="28" t="s">
        <v>17</v>
      </c>
      <c r="I73" s="29" t="s">
        <v>3862</v>
      </c>
      <c r="J73" s="28">
        <v>4</v>
      </c>
      <c r="K73" s="331">
        <v>41.95</v>
      </c>
      <c r="L73" s="331">
        <v>36.950000000000003</v>
      </c>
      <c r="M73" s="384">
        <f t="shared" si="3"/>
        <v>20.322500000000002</v>
      </c>
      <c r="N73" s="384">
        <f t="shared" si="3"/>
        <v>18.475000000000001</v>
      </c>
      <c r="O73" s="384">
        <f t="shared" si="3"/>
        <v>16.627500000000001</v>
      </c>
      <c r="P73" s="384">
        <f t="shared" si="3"/>
        <v>14.780000000000001</v>
      </c>
    </row>
    <row r="74" spans="1:16" s="101" customFormat="1" ht="49.9" customHeight="1" thickTop="1" thickBot="1">
      <c r="A74" s="341"/>
      <c r="B74" s="345" t="s">
        <v>2984</v>
      </c>
      <c r="C74" s="345" t="s">
        <v>2111</v>
      </c>
      <c r="D74" s="345" t="s">
        <v>26</v>
      </c>
      <c r="E74" s="345" t="s">
        <v>19</v>
      </c>
      <c r="F74" s="345" t="s">
        <v>8</v>
      </c>
      <c r="G74" s="345" t="s">
        <v>1579</v>
      </c>
      <c r="H74" s="345" t="s">
        <v>17</v>
      </c>
      <c r="I74" s="171" t="s">
        <v>3862</v>
      </c>
      <c r="J74" s="337">
        <v>4</v>
      </c>
      <c r="K74" s="338">
        <v>41.95</v>
      </c>
      <c r="L74" s="338">
        <v>36.950000000000003</v>
      </c>
      <c r="M74" s="338">
        <f t="shared" si="3"/>
        <v>20.322500000000002</v>
      </c>
      <c r="N74" s="338">
        <f t="shared" si="3"/>
        <v>18.475000000000001</v>
      </c>
      <c r="O74" s="338">
        <f t="shared" si="3"/>
        <v>16.627500000000001</v>
      </c>
      <c r="P74" s="338">
        <f t="shared" si="3"/>
        <v>14.780000000000001</v>
      </c>
    </row>
    <row r="75" spans="1:16" s="37" customFormat="1" ht="3.75" customHeight="1">
      <c r="A75" s="262"/>
      <c r="B75" s="301"/>
      <c r="C75" s="301"/>
      <c r="D75" s="301"/>
      <c r="E75" s="301"/>
      <c r="F75" s="301"/>
      <c r="G75" s="301"/>
      <c r="H75" s="301"/>
      <c r="I75" s="301"/>
      <c r="J75" s="301"/>
      <c r="K75" s="301"/>
      <c r="L75" s="301"/>
      <c r="M75" s="301"/>
      <c r="N75" s="301"/>
      <c r="O75" s="301"/>
      <c r="P75" s="301"/>
    </row>
    <row r="76" spans="1:16" s="36" customFormat="1" ht="26.25" thickBot="1">
      <c r="A76" s="775" t="s">
        <v>2046</v>
      </c>
      <c r="B76" s="775"/>
      <c r="C76" s="303"/>
      <c r="D76" s="303"/>
      <c r="E76" s="303"/>
      <c r="F76" s="303"/>
      <c r="G76" s="303"/>
      <c r="H76" s="303"/>
      <c r="I76" s="303"/>
      <c r="J76" s="303"/>
      <c r="K76" s="303"/>
      <c r="L76" s="303"/>
      <c r="M76" s="303"/>
      <c r="N76" s="303"/>
      <c r="O76" s="303"/>
      <c r="P76" s="303"/>
    </row>
    <row r="77" spans="1:16" s="100" customFormat="1" ht="49.9" customHeight="1" thickBot="1">
      <c r="A77" s="269"/>
      <c r="B77" s="28" t="s">
        <v>2993</v>
      </c>
      <c r="C77" s="28" t="s">
        <v>2112</v>
      </c>
      <c r="D77" s="28" t="s">
        <v>25</v>
      </c>
      <c r="E77" s="28" t="s">
        <v>18</v>
      </c>
      <c r="F77" s="28" t="s">
        <v>8</v>
      </c>
      <c r="G77" s="28" t="s">
        <v>1579</v>
      </c>
      <c r="H77" s="28" t="s">
        <v>17</v>
      </c>
      <c r="I77" s="29" t="s">
        <v>3862</v>
      </c>
      <c r="J77" s="28">
        <v>4</v>
      </c>
      <c r="K77" s="331">
        <v>44.95</v>
      </c>
      <c r="L77" s="331">
        <v>39.950000000000003</v>
      </c>
      <c r="M77" s="384">
        <f t="shared" ref="M77:P92" si="4">$L77-($L77*M$2)</f>
        <v>21.9725</v>
      </c>
      <c r="N77" s="384">
        <f t="shared" si="4"/>
        <v>19.975000000000001</v>
      </c>
      <c r="O77" s="384">
        <f t="shared" si="4"/>
        <v>17.977499999999999</v>
      </c>
      <c r="P77" s="384">
        <f t="shared" si="4"/>
        <v>15.98</v>
      </c>
    </row>
    <row r="78" spans="1:16" s="100" customFormat="1" ht="49.9" customHeight="1" thickTop="1" thickBot="1">
      <c r="A78" s="269"/>
      <c r="B78" s="11" t="s">
        <v>2994</v>
      </c>
      <c r="C78" s="11" t="s">
        <v>2113</v>
      </c>
      <c r="D78" s="11" t="s">
        <v>25</v>
      </c>
      <c r="E78" s="11" t="s">
        <v>18</v>
      </c>
      <c r="F78" s="11" t="s">
        <v>8</v>
      </c>
      <c r="G78" s="11" t="s">
        <v>1579</v>
      </c>
      <c r="H78" s="11" t="s">
        <v>17</v>
      </c>
      <c r="I78" s="20" t="s">
        <v>3862</v>
      </c>
      <c r="J78" s="11">
        <v>4</v>
      </c>
      <c r="K78" s="335">
        <v>44.95</v>
      </c>
      <c r="L78" s="335">
        <v>39.950000000000003</v>
      </c>
      <c r="M78" s="335">
        <f t="shared" si="4"/>
        <v>21.9725</v>
      </c>
      <c r="N78" s="335">
        <f t="shared" si="4"/>
        <v>19.975000000000001</v>
      </c>
      <c r="O78" s="335">
        <f t="shared" si="4"/>
        <v>17.977499999999999</v>
      </c>
      <c r="P78" s="335">
        <f t="shared" si="4"/>
        <v>15.98</v>
      </c>
    </row>
    <row r="79" spans="1:16" s="100" customFormat="1" ht="49.9" customHeight="1" thickTop="1" thickBot="1">
      <c r="A79" s="269"/>
      <c r="B79" s="28" t="s">
        <v>2995</v>
      </c>
      <c r="C79" s="28" t="s">
        <v>2114</v>
      </c>
      <c r="D79" s="28" t="s">
        <v>25</v>
      </c>
      <c r="E79" s="28" t="s">
        <v>18</v>
      </c>
      <c r="F79" s="28" t="s">
        <v>8</v>
      </c>
      <c r="G79" s="28" t="s">
        <v>1579</v>
      </c>
      <c r="H79" s="28" t="s">
        <v>17</v>
      </c>
      <c r="I79" s="29" t="s">
        <v>3862</v>
      </c>
      <c r="J79" s="28">
        <v>4</v>
      </c>
      <c r="K79" s="331">
        <v>44.95</v>
      </c>
      <c r="L79" s="331">
        <v>39.950000000000003</v>
      </c>
      <c r="M79" s="384">
        <f t="shared" si="4"/>
        <v>21.9725</v>
      </c>
      <c r="N79" s="384">
        <f t="shared" si="4"/>
        <v>19.975000000000001</v>
      </c>
      <c r="O79" s="384">
        <f t="shared" si="4"/>
        <v>17.977499999999999</v>
      </c>
      <c r="P79" s="384">
        <f t="shared" si="4"/>
        <v>15.98</v>
      </c>
    </row>
    <row r="80" spans="1:16" s="100" customFormat="1" ht="49.9" customHeight="1" thickTop="1" thickBot="1">
      <c r="A80" s="269"/>
      <c r="B80" s="11" t="s">
        <v>2996</v>
      </c>
      <c r="C80" s="11" t="s">
        <v>2115</v>
      </c>
      <c r="D80" s="11" t="s">
        <v>25</v>
      </c>
      <c r="E80" s="11" t="s">
        <v>18</v>
      </c>
      <c r="F80" s="11" t="s">
        <v>8</v>
      </c>
      <c r="G80" s="11" t="s">
        <v>1579</v>
      </c>
      <c r="H80" s="11" t="s">
        <v>17</v>
      </c>
      <c r="I80" s="20" t="s">
        <v>3862</v>
      </c>
      <c r="J80" s="11">
        <v>4</v>
      </c>
      <c r="K80" s="335">
        <v>44.95</v>
      </c>
      <c r="L80" s="335">
        <v>39.950000000000003</v>
      </c>
      <c r="M80" s="335">
        <f t="shared" si="4"/>
        <v>21.9725</v>
      </c>
      <c r="N80" s="335">
        <f t="shared" si="4"/>
        <v>19.975000000000001</v>
      </c>
      <c r="O80" s="335">
        <f t="shared" si="4"/>
        <v>17.977499999999999</v>
      </c>
      <c r="P80" s="335">
        <f t="shared" si="4"/>
        <v>15.98</v>
      </c>
    </row>
    <row r="81" spans="1:16" s="100" customFormat="1" ht="49.9" customHeight="1" thickTop="1" thickBot="1">
      <c r="A81" s="269"/>
      <c r="B81" s="28" t="s">
        <v>2997</v>
      </c>
      <c r="C81" s="28" t="s">
        <v>2116</v>
      </c>
      <c r="D81" s="28" t="s">
        <v>25</v>
      </c>
      <c r="E81" s="28" t="s">
        <v>18</v>
      </c>
      <c r="F81" s="28" t="s">
        <v>8</v>
      </c>
      <c r="G81" s="28" t="s">
        <v>1579</v>
      </c>
      <c r="H81" s="28" t="s">
        <v>17</v>
      </c>
      <c r="I81" s="29" t="s">
        <v>3862</v>
      </c>
      <c r="J81" s="28">
        <v>4</v>
      </c>
      <c r="K81" s="331">
        <v>44.95</v>
      </c>
      <c r="L81" s="331">
        <v>39.950000000000003</v>
      </c>
      <c r="M81" s="384">
        <f t="shared" si="4"/>
        <v>21.9725</v>
      </c>
      <c r="N81" s="384">
        <f t="shared" si="4"/>
        <v>19.975000000000001</v>
      </c>
      <c r="O81" s="384">
        <f t="shared" si="4"/>
        <v>17.977499999999999</v>
      </c>
      <c r="P81" s="384">
        <f t="shared" si="4"/>
        <v>15.98</v>
      </c>
    </row>
    <row r="82" spans="1:16" s="100" customFormat="1" ht="49.9" customHeight="1" thickTop="1" thickBot="1">
      <c r="A82" s="269"/>
      <c r="B82" s="11" t="s">
        <v>2998</v>
      </c>
      <c r="C82" s="11" t="s">
        <v>2117</v>
      </c>
      <c r="D82" s="11" t="s">
        <v>25</v>
      </c>
      <c r="E82" s="11" t="s">
        <v>18</v>
      </c>
      <c r="F82" s="11" t="s">
        <v>8</v>
      </c>
      <c r="G82" s="11" t="s">
        <v>1579</v>
      </c>
      <c r="H82" s="11" t="s">
        <v>17</v>
      </c>
      <c r="I82" s="20" t="s">
        <v>3862</v>
      </c>
      <c r="J82" s="11">
        <v>4</v>
      </c>
      <c r="K82" s="335">
        <v>44.95</v>
      </c>
      <c r="L82" s="335">
        <v>39.950000000000003</v>
      </c>
      <c r="M82" s="335">
        <f t="shared" si="4"/>
        <v>21.9725</v>
      </c>
      <c r="N82" s="335">
        <f t="shared" si="4"/>
        <v>19.975000000000001</v>
      </c>
      <c r="O82" s="335">
        <f t="shared" si="4"/>
        <v>17.977499999999999</v>
      </c>
      <c r="P82" s="335">
        <f t="shared" si="4"/>
        <v>15.98</v>
      </c>
    </row>
    <row r="83" spans="1:16" s="100" customFormat="1" ht="49.9" customHeight="1" thickTop="1" thickBot="1">
      <c r="A83" s="269"/>
      <c r="B83" s="28" t="s">
        <v>2999</v>
      </c>
      <c r="C83" s="28" t="s">
        <v>2118</v>
      </c>
      <c r="D83" s="28" t="s">
        <v>25</v>
      </c>
      <c r="E83" s="28" t="s">
        <v>18</v>
      </c>
      <c r="F83" s="28" t="s">
        <v>8</v>
      </c>
      <c r="G83" s="28" t="s">
        <v>1579</v>
      </c>
      <c r="H83" s="28" t="s">
        <v>17</v>
      </c>
      <c r="I83" s="29" t="s">
        <v>3862</v>
      </c>
      <c r="J83" s="28">
        <v>4</v>
      </c>
      <c r="K83" s="331">
        <v>44.95</v>
      </c>
      <c r="L83" s="331">
        <v>39.950000000000003</v>
      </c>
      <c r="M83" s="384">
        <f t="shared" si="4"/>
        <v>21.9725</v>
      </c>
      <c r="N83" s="384">
        <f t="shared" si="4"/>
        <v>19.975000000000001</v>
      </c>
      <c r="O83" s="384">
        <f t="shared" si="4"/>
        <v>17.977499999999999</v>
      </c>
      <c r="P83" s="384">
        <f t="shared" si="4"/>
        <v>15.98</v>
      </c>
    </row>
    <row r="84" spans="1:16" s="100" customFormat="1" ht="49.9" customHeight="1" thickTop="1" thickBot="1">
      <c r="A84" s="269"/>
      <c r="B84" s="11" t="s">
        <v>3000</v>
      </c>
      <c r="C84" s="11" t="s">
        <v>2119</v>
      </c>
      <c r="D84" s="11" t="s">
        <v>25</v>
      </c>
      <c r="E84" s="11" t="s">
        <v>18</v>
      </c>
      <c r="F84" s="11" t="s">
        <v>8</v>
      </c>
      <c r="G84" s="11" t="s">
        <v>1579</v>
      </c>
      <c r="H84" s="11" t="s">
        <v>17</v>
      </c>
      <c r="I84" s="20" t="s">
        <v>3862</v>
      </c>
      <c r="J84" s="11">
        <v>4</v>
      </c>
      <c r="K84" s="335">
        <v>44.95</v>
      </c>
      <c r="L84" s="335">
        <v>39.950000000000003</v>
      </c>
      <c r="M84" s="335">
        <f t="shared" si="4"/>
        <v>21.9725</v>
      </c>
      <c r="N84" s="335">
        <f t="shared" si="4"/>
        <v>19.975000000000001</v>
      </c>
      <c r="O84" s="335">
        <f t="shared" si="4"/>
        <v>17.977499999999999</v>
      </c>
      <c r="P84" s="335">
        <f t="shared" si="4"/>
        <v>15.98</v>
      </c>
    </row>
    <row r="85" spans="1:16" s="100" customFormat="1" ht="49.9" customHeight="1" thickTop="1" thickBot="1">
      <c r="A85" s="269"/>
      <c r="B85" s="28" t="s">
        <v>2992</v>
      </c>
      <c r="C85" s="28" t="s">
        <v>2120</v>
      </c>
      <c r="D85" s="28" t="s">
        <v>30</v>
      </c>
      <c r="E85" s="28" t="s">
        <v>18</v>
      </c>
      <c r="F85" s="28" t="s">
        <v>15</v>
      </c>
      <c r="G85" s="28" t="s">
        <v>1579</v>
      </c>
      <c r="H85" s="28" t="s">
        <v>17</v>
      </c>
      <c r="I85" s="29" t="s">
        <v>3862</v>
      </c>
      <c r="J85" s="28">
        <v>4</v>
      </c>
      <c r="K85" s="331">
        <v>89.95</v>
      </c>
      <c r="L85" s="331">
        <v>74.95</v>
      </c>
      <c r="M85" s="384">
        <f t="shared" si="4"/>
        <v>41.222500000000004</v>
      </c>
      <c r="N85" s="384">
        <f t="shared" si="4"/>
        <v>37.475000000000001</v>
      </c>
      <c r="O85" s="384">
        <f t="shared" si="4"/>
        <v>33.727499999999999</v>
      </c>
      <c r="P85" s="384">
        <f t="shared" si="4"/>
        <v>29.980000000000004</v>
      </c>
    </row>
    <row r="86" spans="1:16" s="100" customFormat="1" ht="49.9" customHeight="1" thickTop="1" thickBot="1">
      <c r="A86" s="269"/>
      <c r="B86" s="11" t="s">
        <v>3001</v>
      </c>
      <c r="C86" s="11" t="s">
        <v>2121</v>
      </c>
      <c r="D86" s="11" t="s">
        <v>25</v>
      </c>
      <c r="E86" s="11" t="s">
        <v>18</v>
      </c>
      <c r="F86" s="11" t="s">
        <v>8</v>
      </c>
      <c r="G86" s="11" t="s">
        <v>1579</v>
      </c>
      <c r="H86" s="11" t="s">
        <v>17</v>
      </c>
      <c r="I86" s="20" t="s">
        <v>3862</v>
      </c>
      <c r="J86" s="11">
        <v>4</v>
      </c>
      <c r="K86" s="335">
        <v>44.95</v>
      </c>
      <c r="L86" s="335">
        <v>39.950000000000003</v>
      </c>
      <c r="M86" s="335">
        <f t="shared" si="4"/>
        <v>21.9725</v>
      </c>
      <c r="N86" s="335">
        <f t="shared" si="4"/>
        <v>19.975000000000001</v>
      </c>
      <c r="O86" s="335">
        <f t="shared" si="4"/>
        <v>17.977499999999999</v>
      </c>
      <c r="P86" s="335">
        <f t="shared" si="4"/>
        <v>15.98</v>
      </c>
    </row>
    <row r="87" spans="1:16" s="100" customFormat="1" ht="49.9" customHeight="1" thickTop="1" thickBot="1">
      <c r="A87" s="269"/>
      <c r="B87" s="28" t="s">
        <v>3002</v>
      </c>
      <c r="C87" s="28" t="s">
        <v>2122</v>
      </c>
      <c r="D87" s="28" t="s">
        <v>25</v>
      </c>
      <c r="E87" s="28" t="s">
        <v>18</v>
      </c>
      <c r="F87" s="28" t="s">
        <v>8</v>
      </c>
      <c r="G87" s="28" t="s">
        <v>1579</v>
      </c>
      <c r="H87" s="28" t="s">
        <v>17</v>
      </c>
      <c r="I87" s="29" t="s">
        <v>3862</v>
      </c>
      <c r="J87" s="28">
        <v>4</v>
      </c>
      <c r="K87" s="331">
        <v>44.95</v>
      </c>
      <c r="L87" s="331">
        <v>39.950000000000003</v>
      </c>
      <c r="M87" s="384">
        <f t="shared" si="4"/>
        <v>21.9725</v>
      </c>
      <c r="N87" s="384">
        <f t="shared" si="4"/>
        <v>19.975000000000001</v>
      </c>
      <c r="O87" s="384">
        <f t="shared" si="4"/>
        <v>17.977499999999999</v>
      </c>
      <c r="P87" s="384">
        <f t="shared" si="4"/>
        <v>15.98</v>
      </c>
    </row>
    <row r="88" spans="1:16" s="100" customFormat="1" ht="49.9" customHeight="1" thickTop="1" thickBot="1">
      <c r="A88" s="269"/>
      <c r="B88" s="11" t="s">
        <v>3003</v>
      </c>
      <c r="C88" s="11" t="s">
        <v>2123</v>
      </c>
      <c r="D88" s="11" t="s">
        <v>25</v>
      </c>
      <c r="E88" s="11" t="s">
        <v>18</v>
      </c>
      <c r="F88" s="11" t="s">
        <v>8</v>
      </c>
      <c r="G88" s="11" t="s">
        <v>1579</v>
      </c>
      <c r="H88" s="11" t="s">
        <v>17</v>
      </c>
      <c r="I88" s="20" t="s">
        <v>3862</v>
      </c>
      <c r="J88" s="11">
        <v>4</v>
      </c>
      <c r="K88" s="335">
        <v>44.95</v>
      </c>
      <c r="L88" s="335">
        <v>39.950000000000003</v>
      </c>
      <c r="M88" s="335">
        <f t="shared" si="4"/>
        <v>21.9725</v>
      </c>
      <c r="N88" s="335">
        <f t="shared" si="4"/>
        <v>19.975000000000001</v>
      </c>
      <c r="O88" s="335">
        <f t="shared" si="4"/>
        <v>17.977499999999999</v>
      </c>
      <c r="P88" s="335">
        <f t="shared" si="4"/>
        <v>15.98</v>
      </c>
    </row>
    <row r="89" spans="1:16" s="100" customFormat="1" ht="49.9" customHeight="1" thickTop="1" thickBot="1">
      <c r="A89" s="269"/>
      <c r="B89" s="28" t="s">
        <v>3004</v>
      </c>
      <c r="C89" s="28" t="s">
        <v>2124</v>
      </c>
      <c r="D89" s="28" t="s">
        <v>25</v>
      </c>
      <c r="E89" s="28" t="s">
        <v>18</v>
      </c>
      <c r="F89" s="28" t="s">
        <v>8</v>
      </c>
      <c r="G89" s="28" t="s">
        <v>1579</v>
      </c>
      <c r="H89" s="28" t="s">
        <v>17</v>
      </c>
      <c r="I89" s="29" t="s">
        <v>3862</v>
      </c>
      <c r="J89" s="28">
        <v>4</v>
      </c>
      <c r="K89" s="331">
        <v>44.95</v>
      </c>
      <c r="L89" s="331">
        <v>39.950000000000003</v>
      </c>
      <c r="M89" s="384">
        <f t="shared" si="4"/>
        <v>21.9725</v>
      </c>
      <c r="N89" s="384">
        <f t="shared" si="4"/>
        <v>19.975000000000001</v>
      </c>
      <c r="O89" s="384">
        <f t="shared" si="4"/>
        <v>17.977499999999999</v>
      </c>
      <c r="P89" s="384">
        <f t="shared" si="4"/>
        <v>15.98</v>
      </c>
    </row>
    <row r="90" spans="1:16" s="100" customFormat="1" ht="49.9" customHeight="1" thickTop="1" thickBot="1">
      <c r="A90" s="269"/>
      <c r="B90" s="11" t="s">
        <v>3005</v>
      </c>
      <c r="C90" s="11" t="s">
        <v>2125</v>
      </c>
      <c r="D90" s="11" t="s">
        <v>25</v>
      </c>
      <c r="E90" s="11" t="s">
        <v>18</v>
      </c>
      <c r="F90" s="11" t="s">
        <v>8</v>
      </c>
      <c r="G90" s="11" t="s">
        <v>1579</v>
      </c>
      <c r="H90" s="11" t="s">
        <v>17</v>
      </c>
      <c r="I90" s="20" t="s">
        <v>3862</v>
      </c>
      <c r="J90" s="11">
        <v>4</v>
      </c>
      <c r="K90" s="335">
        <v>44.95</v>
      </c>
      <c r="L90" s="335">
        <v>39.950000000000003</v>
      </c>
      <c r="M90" s="335">
        <f t="shared" si="4"/>
        <v>21.9725</v>
      </c>
      <c r="N90" s="335">
        <f t="shared" si="4"/>
        <v>19.975000000000001</v>
      </c>
      <c r="O90" s="335">
        <f t="shared" si="4"/>
        <v>17.977499999999999</v>
      </c>
      <c r="P90" s="335">
        <f t="shared" si="4"/>
        <v>15.98</v>
      </c>
    </row>
    <row r="91" spans="1:16" s="100" customFormat="1" ht="49.9" customHeight="1" thickTop="1" thickBot="1">
      <c r="A91" s="269"/>
      <c r="B91" s="28" t="s">
        <v>3006</v>
      </c>
      <c r="C91" s="28" t="s">
        <v>2126</v>
      </c>
      <c r="D91" s="28" t="s">
        <v>25</v>
      </c>
      <c r="E91" s="28" t="s">
        <v>18</v>
      </c>
      <c r="F91" s="28" t="s">
        <v>8</v>
      </c>
      <c r="G91" s="28" t="s">
        <v>1579</v>
      </c>
      <c r="H91" s="28" t="s">
        <v>17</v>
      </c>
      <c r="I91" s="29" t="s">
        <v>3862</v>
      </c>
      <c r="J91" s="28">
        <v>4</v>
      </c>
      <c r="K91" s="331">
        <v>44.95</v>
      </c>
      <c r="L91" s="331">
        <v>39.950000000000003</v>
      </c>
      <c r="M91" s="384">
        <f t="shared" si="4"/>
        <v>21.9725</v>
      </c>
      <c r="N91" s="384">
        <f t="shared" si="4"/>
        <v>19.975000000000001</v>
      </c>
      <c r="O91" s="384">
        <f t="shared" si="4"/>
        <v>17.977499999999999</v>
      </c>
      <c r="P91" s="384">
        <f t="shared" si="4"/>
        <v>15.98</v>
      </c>
    </row>
    <row r="92" spans="1:16" s="101" customFormat="1" ht="49.9" customHeight="1" thickTop="1" thickBot="1">
      <c r="A92" s="301"/>
      <c r="B92" s="345" t="s">
        <v>2241</v>
      </c>
      <c r="C92" s="345"/>
      <c r="D92" s="345" t="s">
        <v>25</v>
      </c>
      <c r="E92" s="345" t="s">
        <v>18</v>
      </c>
      <c r="F92" s="345" t="s">
        <v>8</v>
      </c>
      <c r="G92" s="345" t="s">
        <v>1579</v>
      </c>
      <c r="H92" s="345" t="s">
        <v>17</v>
      </c>
      <c r="I92" s="171" t="s">
        <v>3862</v>
      </c>
      <c r="J92" s="345">
        <v>2</v>
      </c>
      <c r="K92" s="346">
        <v>134.94999999999999</v>
      </c>
      <c r="L92" s="346">
        <v>109.95</v>
      </c>
      <c r="M92" s="346">
        <f t="shared" si="4"/>
        <v>60.472500000000004</v>
      </c>
      <c r="N92" s="346">
        <f t="shared" si="4"/>
        <v>54.975000000000001</v>
      </c>
      <c r="O92" s="346">
        <f t="shared" si="4"/>
        <v>49.477499999999999</v>
      </c>
      <c r="P92" s="346">
        <f t="shared" si="4"/>
        <v>43.980000000000004</v>
      </c>
    </row>
    <row r="93" spans="1:16" s="101" customFormat="1" ht="3" customHeight="1">
      <c r="A93" s="201"/>
      <c r="B93" s="68"/>
      <c r="C93" s="166"/>
      <c r="D93" s="68"/>
      <c r="E93" s="68"/>
      <c r="F93" s="68"/>
      <c r="G93" s="68"/>
      <c r="H93" s="68"/>
      <c r="I93" s="65"/>
      <c r="J93" s="341"/>
      <c r="K93" s="243"/>
      <c r="L93" s="243"/>
      <c r="M93" s="244"/>
      <c r="N93" s="244"/>
      <c r="O93" s="244"/>
      <c r="P93" s="244"/>
    </row>
    <row r="94" spans="1:16" s="36" customFormat="1" ht="26.25" thickBot="1">
      <c r="A94" s="775" t="s">
        <v>3542</v>
      </c>
      <c r="B94" s="775"/>
      <c r="C94" s="303"/>
      <c r="D94" s="303"/>
      <c r="E94" s="303"/>
      <c r="F94" s="303"/>
      <c r="G94" s="303"/>
      <c r="H94" s="303"/>
      <c r="I94" s="303"/>
      <c r="J94" s="303"/>
      <c r="K94" s="303"/>
      <c r="L94" s="303"/>
      <c r="M94" s="303"/>
      <c r="N94" s="303"/>
      <c r="O94" s="303"/>
      <c r="P94" s="303"/>
    </row>
    <row r="95" spans="1:16" s="100" customFormat="1" ht="49.9" customHeight="1" thickBot="1">
      <c r="A95" s="269"/>
      <c r="B95" s="28" t="s">
        <v>3007</v>
      </c>
      <c r="C95" s="28" t="s">
        <v>2127</v>
      </c>
      <c r="D95" s="28" t="s">
        <v>32</v>
      </c>
      <c r="E95" s="28" t="s">
        <v>22</v>
      </c>
      <c r="F95" s="28" t="s">
        <v>8</v>
      </c>
      <c r="G95" s="28" t="s">
        <v>1579</v>
      </c>
      <c r="H95" s="28" t="s">
        <v>17</v>
      </c>
      <c r="I95" s="29" t="s">
        <v>3862</v>
      </c>
      <c r="J95" s="28">
        <v>4</v>
      </c>
      <c r="K95" s="331">
        <v>54.95</v>
      </c>
      <c r="L95" s="331">
        <v>44.95</v>
      </c>
      <c r="M95" s="384">
        <f t="shared" ref="M95:P97" si="5">$L95-($L95*M$2)</f>
        <v>24.7225</v>
      </c>
      <c r="N95" s="384">
        <f t="shared" si="5"/>
        <v>22.475000000000001</v>
      </c>
      <c r="O95" s="384">
        <f t="shared" si="5"/>
        <v>20.227499999999999</v>
      </c>
      <c r="P95" s="384">
        <f t="shared" si="5"/>
        <v>17.98</v>
      </c>
    </row>
    <row r="96" spans="1:16" s="100" customFormat="1" ht="49.9" customHeight="1" thickTop="1" thickBot="1">
      <c r="A96" s="269"/>
      <c r="B96" s="11" t="s">
        <v>3008</v>
      </c>
      <c r="C96" s="11" t="s">
        <v>2128</v>
      </c>
      <c r="D96" s="11" t="s">
        <v>32</v>
      </c>
      <c r="E96" s="11" t="s">
        <v>22</v>
      </c>
      <c r="F96" s="11" t="s">
        <v>8</v>
      </c>
      <c r="G96" s="11" t="s">
        <v>1579</v>
      </c>
      <c r="H96" s="11" t="s">
        <v>17</v>
      </c>
      <c r="I96" s="20" t="s">
        <v>3862</v>
      </c>
      <c r="J96" s="11">
        <v>4</v>
      </c>
      <c r="K96" s="335">
        <v>54.95</v>
      </c>
      <c r="L96" s="335">
        <v>44.95</v>
      </c>
      <c r="M96" s="335">
        <f t="shared" si="5"/>
        <v>24.7225</v>
      </c>
      <c r="N96" s="335">
        <f t="shared" si="5"/>
        <v>22.475000000000001</v>
      </c>
      <c r="O96" s="335">
        <f t="shared" si="5"/>
        <v>20.227499999999999</v>
      </c>
      <c r="P96" s="335">
        <f t="shared" si="5"/>
        <v>17.98</v>
      </c>
    </row>
    <row r="97" spans="1:16" s="101" customFormat="1" ht="49.9" customHeight="1" thickTop="1" thickBot="1">
      <c r="A97" s="341"/>
      <c r="B97" s="41" t="s">
        <v>3009</v>
      </c>
      <c r="C97" s="41"/>
      <c r="D97" s="41" t="s">
        <v>32</v>
      </c>
      <c r="E97" s="41" t="s">
        <v>22</v>
      </c>
      <c r="F97" s="41" t="s">
        <v>8</v>
      </c>
      <c r="G97" s="41" t="s">
        <v>1579</v>
      </c>
      <c r="H97" s="41" t="s">
        <v>17</v>
      </c>
      <c r="I97" s="42" t="s">
        <v>3862</v>
      </c>
      <c r="J97" s="41">
        <v>4</v>
      </c>
      <c r="K97" s="388">
        <v>99.95</v>
      </c>
      <c r="L97" s="388">
        <v>79.95</v>
      </c>
      <c r="M97" s="388">
        <f t="shared" si="5"/>
        <v>43.972500000000004</v>
      </c>
      <c r="N97" s="388">
        <f t="shared" si="5"/>
        <v>39.975000000000001</v>
      </c>
      <c r="O97" s="388">
        <f t="shared" si="5"/>
        <v>35.977499999999999</v>
      </c>
      <c r="P97" s="388">
        <f t="shared" si="5"/>
        <v>31.980000000000004</v>
      </c>
    </row>
  </sheetData>
  <sortState ref="B1:H104">
    <sortCondition ref="B75"/>
  </sortState>
  <mergeCells count="7">
    <mergeCell ref="A76:B76"/>
    <mergeCell ref="A94:B94"/>
    <mergeCell ref="A1:A2"/>
    <mergeCell ref="A6:B6"/>
    <mergeCell ref="A12:B12"/>
    <mergeCell ref="A36:B36"/>
    <mergeCell ref="B1:C1"/>
  </mergeCells>
  <conditionalFormatting sqref="J4">
    <cfRule type="containsText" dxfId="58" priority="1" operator="containsText" text="Yes">
      <formula>NOT(ISERROR(SEARCH("Yes",J4)))</formula>
    </cfRule>
  </conditionalFormatting>
  <hyperlinks>
    <hyperlink ref="E1" location="'Wheel Covers'!A6" display="13 inch"/>
    <hyperlink ref="F1" location="'Wheel Covers'!A12" display="14 inch"/>
    <hyperlink ref="G1" location="'Wheel Covers'!A36" display="15 inch"/>
    <hyperlink ref="H1" location="'Wheel Covers'!A76" display="16 inch"/>
    <hyperlink ref="I1" location="'Wheel Covers'!A94" display="17 inch"/>
  </hyperlinks>
  <pageMargins left="0.7" right="0.7" top="0.75" bottom="0.75" header="0.3" footer="0.3"/>
  <pageSetup paperSize="256" orientation="portrait" horizontalDpi="203" verticalDpi="203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>
  <sheetPr codeName="Sheet5"/>
  <dimension ref="A1:R405"/>
  <sheetViews>
    <sheetView zoomScaleNormal="100" workbookViewId="0">
      <pane ySplit="4" topLeftCell="A179" activePane="bottomLeft" state="frozen"/>
      <selection sqref="A1:B1"/>
      <selection pane="bottomLeft" activeCell="B179" sqref="B179"/>
    </sheetView>
  </sheetViews>
  <sheetFormatPr defaultColWidth="9.140625" defaultRowHeight="14.25"/>
  <cols>
    <col min="1" max="1" width="12.85546875" style="105" customWidth="1"/>
    <col min="2" max="2" width="20.7109375" style="397" customWidth="1"/>
    <col min="3" max="3" width="14.85546875" style="397" bestFit="1" customWidth="1"/>
    <col min="4" max="4" width="38.28515625" style="398" bestFit="1" customWidth="1"/>
    <col min="5" max="5" width="8.42578125" style="399" bestFit="1" customWidth="1"/>
    <col min="6" max="6" width="11.5703125" style="397" bestFit="1" customWidth="1"/>
    <col min="7" max="7" width="11" style="397" bestFit="1" customWidth="1"/>
    <col min="8" max="8" width="10.28515625" style="397" customWidth="1"/>
    <col min="9" max="9" width="45.5703125" style="397" customWidth="1"/>
    <col min="10" max="10" width="42.140625" style="397" bestFit="1" customWidth="1"/>
    <col min="11" max="11" width="41.5703125" style="397" bestFit="1" customWidth="1"/>
    <col min="12" max="12" width="15.28515625" style="306" bestFit="1" customWidth="1"/>
    <col min="13" max="13" width="7.140625" style="105" bestFit="1" customWidth="1"/>
    <col min="14" max="14" width="9.7109375" style="105" customWidth="1"/>
    <col min="15" max="18" width="9.7109375" style="105" bestFit="1" customWidth="1"/>
    <col min="19" max="16384" width="9.140625" style="105"/>
  </cols>
  <sheetData>
    <row r="1" spans="1:18" ht="34.5" customHeight="1">
      <c r="A1" s="779"/>
      <c r="B1" s="778" t="s">
        <v>1328</v>
      </c>
      <c r="C1" s="778"/>
      <c r="D1"/>
      <c r="E1" s="53"/>
      <c r="F1"/>
      <c r="G1"/>
      <c r="H1"/>
      <c r="I1"/>
      <c r="J1"/>
      <c r="K1"/>
      <c r="L1"/>
      <c r="M1"/>
      <c r="N1"/>
      <c r="O1"/>
      <c r="P1"/>
      <c r="Q1"/>
      <c r="R1"/>
    </row>
    <row r="2" spans="1:18" ht="24.75" customHeight="1">
      <c r="A2" s="779"/>
      <c r="B2"/>
      <c r="C2"/>
      <c r="D2"/>
      <c r="E2"/>
      <c r="F2"/>
      <c r="G2"/>
      <c r="H2"/>
      <c r="I2"/>
      <c r="J2"/>
      <c r="K2"/>
      <c r="L2" s="111" t="s">
        <v>2249</v>
      </c>
      <c r="M2"/>
      <c r="O2" s="108">
        <v>0.6</v>
      </c>
      <c r="P2" s="108">
        <v>0.65</v>
      </c>
      <c r="Q2" s="108">
        <v>0.7</v>
      </c>
      <c r="R2" s="108">
        <v>0.75</v>
      </c>
    </row>
    <row r="3" spans="1:18" ht="5.0999999999999996" customHeight="1">
      <c r="B3"/>
      <c r="C3"/>
      <c r="D3"/>
      <c r="E3"/>
      <c r="F3"/>
      <c r="G3"/>
      <c r="H3"/>
      <c r="I3"/>
      <c r="J3"/>
      <c r="K3"/>
      <c r="L3"/>
      <c r="M3"/>
      <c r="N3"/>
      <c r="O3"/>
      <c r="P3"/>
      <c r="Q3"/>
      <c r="R3"/>
    </row>
    <row r="4" spans="1:18" s="750" customFormat="1">
      <c r="A4" s="747" t="s">
        <v>5006</v>
      </c>
      <c r="B4" s="748" t="s">
        <v>3</v>
      </c>
      <c r="C4" s="748" t="s">
        <v>2</v>
      </c>
      <c r="D4" s="748" t="s">
        <v>1565</v>
      </c>
      <c r="E4" s="748" t="s">
        <v>6</v>
      </c>
      <c r="F4" s="748" t="s">
        <v>4</v>
      </c>
      <c r="G4" s="748" t="s">
        <v>5</v>
      </c>
      <c r="H4" s="748" t="s">
        <v>7</v>
      </c>
      <c r="I4" s="748" t="s">
        <v>50</v>
      </c>
      <c r="J4" s="748" t="s">
        <v>51</v>
      </c>
      <c r="K4" s="748" t="s">
        <v>52</v>
      </c>
      <c r="L4" s="749" t="s">
        <v>2250</v>
      </c>
      <c r="M4" s="749" t="s">
        <v>2244</v>
      </c>
      <c r="N4" s="749" t="s">
        <v>2245</v>
      </c>
      <c r="O4" s="749" t="s">
        <v>2259</v>
      </c>
      <c r="P4" s="749" t="s">
        <v>2260</v>
      </c>
      <c r="Q4" s="749" t="s">
        <v>2261</v>
      </c>
      <c r="R4" s="749" t="s">
        <v>2262</v>
      </c>
    </row>
    <row r="5" spans="1:18" s="106" customFormat="1" ht="66" customHeight="1">
      <c r="A5" s="389"/>
      <c r="B5" s="186"/>
      <c r="C5" s="186"/>
      <c r="D5" s="186"/>
      <c r="E5" s="186"/>
      <c r="F5" s="186"/>
      <c r="G5" s="186"/>
      <c r="H5" s="186"/>
      <c r="I5" s="186"/>
      <c r="J5" s="186"/>
      <c r="K5" s="186"/>
      <c r="L5" s="110"/>
      <c r="M5" s="110"/>
      <c r="N5" s="110"/>
      <c r="O5" s="110"/>
      <c r="P5" s="110"/>
      <c r="Q5" s="110"/>
      <c r="R5" s="110"/>
    </row>
    <row r="6" spans="1:18" ht="66" customHeight="1" thickBot="1">
      <c r="B6" s="4" t="s">
        <v>3159</v>
      </c>
      <c r="C6" s="6" t="s">
        <v>845</v>
      </c>
      <c r="D6" s="5" t="s">
        <v>53</v>
      </c>
      <c r="E6" s="5" t="s">
        <v>54</v>
      </c>
      <c r="F6" s="7" t="s">
        <v>1442</v>
      </c>
      <c r="G6" s="7" t="s">
        <v>17</v>
      </c>
      <c r="H6" s="7" t="s">
        <v>10</v>
      </c>
      <c r="I6" s="5" t="s">
        <v>55</v>
      </c>
      <c r="J6" s="5"/>
      <c r="K6" s="5"/>
      <c r="L6" s="28">
        <v>4</v>
      </c>
      <c r="M6" s="331">
        <v>59.95</v>
      </c>
      <c r="N6" s="331">
        <v>49.95</v>
      </c>
      <c r="O6" s="384">
        <f t="shared" ref="O6:R25" si="0">$N6-($N6*O$2)</f>
        <v>19.980000000000004</v>
      </c>
      <c r="P6" s="384">
        <f t="shared" si="0"/>
        <v>17.482500000000002</v>
      </c>
      <c r="Q6" s="384">
        <f t="shared" si="0"/>
        <v>14.985000000000007</v>
      </c>
      <c r="R6" s="384">
        <f t="shared" si="0"/>
        <v>12.487499999999997</v>
      </c>
    </row>
    <row r="7" spans="1:18" ht="66" customHeight="1" thickTop="1" thickBot="1">
      <c r="A7"/>
      <c r="B7" s="8" t="s">
        <v>3010</v>
      </c>
      <c r="C7" s="9" t="s">
        <v>846</v>
      </c>
      <c r="D7" s="8" t="s">
        <v>57</v>
      </c>
      <c r="E7" s="8" t="s">
        <v>58</v>
      </c>
      <c r="F7" s="10" t="s">
        <v>1442</v>
      </c>
      <c r="G7" s="10" t="s">
        <v>17</v>
      </c>
      <c r="H7" s="10" t="s">
        <v>10</v>
      </c>
      <c r="I7" s="190"/>
      <c r="J7" s="8"/>
      <c r="K7" s="8"/>
      <c r="L7" s="10">
        <v>4</v>
      </c>
      <c r="M7" s="343">
        <v>59.95</v>
      </c>
      <c r="N7" s="343">
        <v>49.95</v>
      </c>
      <c r="O7" s="343">
        <f t="shared" si="0"/>
        <v>19.980000000000004</v>
      </c>
      <c r="P7" s="343">
        <f t="shared" si="0"/>
        <v>17.482500000000002</v>
      </c>
      <c r="Q7" s="343">
        <f t="shared" si="0"/>
        <v>14.985000000000007</v>
      </c>
      <c r="R7" s="343">
        <f t="shared" si="0"/>
        <v>12.487499999999997</v>
      </c>
    </row>
    <row r="8" spans="1:18" ht="66" customHeight="1" thickTop="1" thickBot="1">
      <c r="B8" s="4" t="s">
        <v>3160</v>
      </c>
      <c r="C8" s="6" t="s">
        <v>847</v>
      </c>
      <c r="D8" s="5" t="s">
        <v>59</v>
      </c>
      <c r="E8" s="5" t="s">
        <v>60</v>
      </c>
      <c r="F8" s="7" t="s">
        <v>1442</v>
      </c>
      <c r="G8" s="7" t="s">
        <v>17</v>
      </c>
      <c r="H8" s="7" t="s">
        <v>10</v>
      </c>
      <c r="I8" s="5" t="s">
        <v>61</v>
      </c>
      <c r="J8" s="5"/>
      <c r="K8" s="5"/>
      <c r="L8" s="28">
        <v>4</v>
      </c>
      <c r="M8" s="331">
        <v>59.95</v>
      </c>
      <c r="N8" s="331">
        <v>49.95</v>
      </c>
      <c r="O8" s="384">
        <f t="shared" si="0"/>
        <v>19.980000000000004</v>
      </c>
      <c r="P8" s="384">
        <f t="shared" si="0"/>
        <v>17.482500000000002</v>
      </c>
      <c r="Q8" s="384">
        <f t="shared" si="0"/>
        <v>14.985000000000007</v>
      </c>
      <c r="R8" s="384">
        <f t="shared" si="0"/>
        <v>12.487499999999997</v>
      </c>
    </row>
    <row r="9" spans="1:18" ht="66" customHeight="1" thickTop="1" thickBot="1">
      <c r="B9" s="390" t="s">
        <v>3402</v>
      </c>
      <c r="C9" s="391" t="s">
        <v>848</v>
      </c>
      <c r="D9" s="390" t="s">
        <v>62</v>
      </c>
      <c r="E9" s="390" t="s">
        <v>63</v>
      </c>
      <c r="F9" s="11" t="s">
        <v>1442</v>
      </c>
      <c r="G9" s="11" t="s">
        <v>17</v>
      </c>
      <c r="H9" s="11" t="s">
        <v>10</v>
      </c>
      <c r="I9" s="390" t="s">
        <v>1329</v>
      </c>
      <c r="J9" s="390"/>
      <c r="K9" s="390"/>
      <c r="L9" s="11">
        <v>4</v>
      </c>
      <c r="M9" s="335">
        <v>59.95</v>
      </c>
      <c r="N9" s="335">
        <v>49.95</v>
      </c>
      <c r="O9" s="335">
        <f t="shared" si="0"/>
        <v>19.980000000000004</v>
      </c>
      <c r="P9" s="335">
        <f t="shared" si="0"/>
        <v>17.482500000000002</v>
      </c>
      <c r="Q9" s="335">
        <f t="shared" si="0"/>
        <v>14.985000000000007</v>
      </c>
      <c r="R9" s="335">
        <f t="shared" si="0"/>
        <v>12.487499999999997</v>
      </c>
    </row>
    <row r="10" spans="1:18" ht="66" customHeight="1" thickTop="1" thickBot="1">
      <c r="B10" s="4" t="s">
        <v>3161</v>
      </c>
      <c r="C10" s="6" t="s">
        <v>849</v>
      </c>
      <c r="D10" s="5" t="s">
        <v>64</v>
      </c>
      <c r="E10" s="5" t="s">
        <v>65</v>
      </c>
      <c r="F10" s="7" t="s">
        <v>1442</v>
      </c>
      <c r="G10" s="7" t="s">
        <v>17</v>
      </c>
      <c r="H10" s="7" t="s">
        <v>10</v>
      </c>
      <c r="I10" s="5" t="s">
        <v>1330</v>
      </c>
      <c r="J10" s="5"/>
      <c r="K10" s="5"/>
      <c r="L10" s="28">
        <v>4</v>
      </c>
      <c r="M10" s="331">
        <v>59.95</v>
      </c>
      <c r="N10" s="331">
        <v>49.95</v>
      </c>
      <c r="O10" s="384">
        <f t="shared" si="0"/>
        <v>19.980000000000004</v>
      </c>
      <c r="P10" s="384">
        <f t="shared" si="0"/>
        <v>17.482500000000002</v>
      </c>
      <c r="Q10" s="384">
        <f t="shared" si="0"/>
        <v>14.985000000000007</v>
      </c>
      <c r="R10" s="384">
        <f t="shared" si="0"/>
        <v>12.487499999999997</v>
      </c>
    </row>
    <row r="11" spans="1:18" ht="66" customHeight="1" thickTop="1" thickBot="1">
      <c r="B11" s="390" t="s">
        <v>3162</v>
      </c>
      <c r="C11" s="391" t="s">
        <v>850</v>
      </c>
      <c r="D11" s="390" t="s">
        <v>66</v>
      </c>
      <c r="E11" s="390" t="s">
        <v>67</v>
      </c>
      <c r="F11" s="11" t="s">
        <v>1442</v>
      </c>
      <c r="G11" s="11" t="s">
        <v>17</v>
      </c>
      <c r="H11" s="11" t="s">
        <v>10</v>
      </c>
      <c r="I11" s="390" t="s">
        <v>1331</v>
      </c>
      <c r="J11" s="390"/>
      <c r="K11" s="390"/>
      <c r="L11" s="11">
        <v>4</v>
      </c>
      <c r="M11" s="335">
        <v>59.95</v>
      </c>
      <c r="N11" s="335">
        <v>49.95</v>
      </c>
      <c r="O11" s="335">
        <f t="shared" si="0"/>
        <v>19.980000000000004</v>
      </c>
      <c r="P11" s="335">
        <f t="shared" si="0"/>
        <v>17.482500000000002</v>
      </c>
      <c r="Q11" s="335">
        <f t="shared" si="0"/>
        <v>14.985000000000007</v>
      </c>
      <c r="R11" s="335">
        <f t="shared" si="0"/>
        <v>12.487499999999997</v>
      </c>
    </row>
    <row r="12" spans="1:18" ht="66" customHeight="1" thickTop="1" thickBot="1">
      <c r="B12" s="4" t="s">
        <v>3163</v>
      </c>
      <c r="C12" s="6" t="s">
        <v>851</v>
      </c>
      <c r="D12" s="5" t="s">
        <v>68</v>
      </c>
      <c r="E12" s="5" t="s">
        <v>69</v>
      </c>
      <c r="F12" s="7" t="s">
        <v>1442</v>
      </c>
      <c r="G12" s="7" t="s">
        <v>17</v>
      </c>
      <c r="H12" s="7" t="s">
        <v>10</v>
      </c>
      <c r="I12" s="5" t="s">
        <v>1332</v>
      </c>
      <c r="J12" s="5"/>
      <c r="K12" s="5"/>
      <c r="L12" s="28">
        <v>4</v>
      </c>
      <c r="M12" s="331">
        <v>59.95</v>
      </c>
      <c r="N12" s="331">
        <v>49.95</v>
      </c>
      <c r="O12" s="384">
        <f t="shared" si="0"/>
        <v>19.980000000000004</v>
      </c>
      <c r="P12" s="384">
        <f t="shared" si="0"/>
        <v>17.482500000000002</v>
      </c>
      <c r="Q12" s="384">
        <f t="shared" si="0"/>
        <v>14.985000000000007</v>
      </c>
      <c r="R12" s="384">
        <f t="shared" si="0"/>
        <v>12.487499999999997</v>
      </c>
    </row>
    <row r="13" spans="1:18" ht="66" customHeight="1" thickTop="1" thickBot="1">
      <c r="B13" s="390" t="s">
        <v>3164</v>
      </c>
      <c r="C13" s="391" t="s">
        <v>852</v>
      </c>
      <c r="D13" s="390" t="s">
        <v>70</v>
      </c>
      <c r="E13" s="390" t="s">
        <v>71</v>
      </c>
      <c r="F13" s="11" t="s">
        <v>1442</v>
      </c>
      <c r="G13" s="11" t="s">
        <v>17</v>
      </c>
      <c r="H13" s="11" t="s">
        <v>10</v>
      </c>
      <c r="I13" s="390" t="s">
        <v>72</v>
      </c>
      <c r="J13" s="390"/>
      <c r="K13" s="390"/>
      <c r="L13" s="11">
        <v>4</v>
      </c>
      <c r="M13" s="335">
        <v>59.95</v>
      </c>
      <c r="N13" s="335">
        <v>49.95</v>
      </c>
      <c r="O13" s="335">
        <f t="shared" si="0"/>
        <v>19.980000000000004</v>
      </c>
      <c r="P13" s="335">
        <f t="shared" si="0"/>
        <v>17.482500000000002</v>
      </c>
      <c r="Q13" s="335">
        <f t="shared" si="0"/>
        <v>14.985000000000007</v>
      </c>
      <c r="R13" s="335">
        <f t="shared" si="0"/>
        <v>12.487499999999997</v>
      </c>
    </row>
    <row r="14" spans="1:18" ht="66" customHeight="1" thickTop="1" thickBot="1">
      <c r="B14" s="4" t="s">
        <v>3165</v>
      </c>
      <c r="C14" s="6" t="s">
        <v>853</v>
      </c>
      <c r="D14" s="5" t="s">
        <v>73</v>
      </c>
      <c r="E14" s="5" t="s">
        <v>65</v>
      </c>
      <c r="F14" s="7" t="s">
        <v>1442</v>
      </c>
      <c r="G14" s="7" t="s">
        <v>17</v>
      </c>
      <c r="H14" s="7" t="s">
        <v>10</v>
      </c>
      <c r="I14" s="5" t="s">
        <v>74</v>
      </c>
      <c r="J14" s="5"/>
      <c r="K14" s="5"/>
      <c r="L14" s="28">
        <v>4</v>
      </c>
      <c r="M14" s="331">
        <v>59.95</v>
      </c>
      <c r="N14" s="331">
        <v>49.95</v>
      </c>
      <c r="O14" s="384">
        <f t="shared" si="0"/>
        <v>19.980000000000004</v>
      </c>
      <c r="P14" s="384">
        <f t="shared" si="0"/>
        <v>17.482500000000002</v>
      </c>
      <c r="Q14" s="384">
        <f t="shared" si="0"/>
        <v>14.985000000000007</v>
      </c>
      <c r="R14" s="384">
        <f t="shared" si="0"/>
        <v>12.487499999999997</v>
      </c>
    </row>
    <row r="15" spans="1:18" ht="66" customHeight="1" thickTop="1" thickBot="1">
      <c r="B15" s="390" t="s">
        <v>3166</v>
      </c>
      <c r="C15" s="391" t="s">
        <v>854</v>
      </c>
      <c r="D15" s="390" t="s">
        <v>75</v>
      </c>
      <c r="E15" s="390" t="s">
        <v>76</v>
      </c>
      <c r="F15" s="11" t="s">
        <v>1442</v>
      </c>
      <c r="G15" s="11" t="s">
        <v>17</v>
      </c>
      <c r="H15" s="11" t="s">
        <v>10</v>
      </c>
      <c r="I15" s="390" t="s">
        <v>1333</v>
      </c>
      <c r="J15" s="390"/>
      <c r="K15" s="390"/>
      <c r="L15" s="11">
        <v>4</v>
      </c>
      <c r="M15" s="335">
        <v>59.95</v>
      </c>
      <c r="N15" s="335">
        <v>49.95</v>
      </c>
      <c r="O15" s="335">
        <f t="shared" si="0"/>
        <v>19.980000000000004</v>
      </c>
      <c r="P15" s="335">
        <f t="shared" si="0"/>
        <v>17.482500000000002</v>
      </c>
      <c r="Q15" s="335">
        <f t="shared" si="0"/>
        <v>14.985000000000007</v>
      </c>
      <c r="R15" s="335">
        <f t="shared" si="0"/>
        <v>12.487499999999997</v>
      </c>
    </row>
    <row r="16" spans="1:18" ht="66" customHeight="1" thickTop="1" thickBot="1">
      <c r="B16" s="4" t="s">
        <v>3011</v>
      </c>
      <c r="C16" s="6" t="s">
        <v>855</v>
      </c>
      <c r="D16" s="5" t="s">
        <v>77</v>
      </c>
      <c r="E16" s="5" t="s">
        <v>76</v>
      </c>
      <c r="F16" s="7" t="s">
        <v>1442</v>
      </c>
      <c r="G16" s="7" t="s">
        <v>17</v>
      </c>
      <c r="H16" s="7" t="s">
        <v>10</v>
      </c>
      <c r="I16" s="5" t="s">
        <v>1333</v>
      </c>
      <c r="J16" s="5"/>
      <c r="K16" s="5"/>
      <c r="L16" s="28">
        <v>4</v>
      </c>
      <c r="M16" s="331">
        <v>59.95</v>
      </c>
      <c r="N16" s="331">
        <v>49.95</v>
      </c>
      <c r="O16" s="384">
        <f t="shared" si="0"/>
        <v>19.980000000000004</v>
      </c>
      <c r="P16" s="384">
        <f t="shared" si="0"/>
        <v>17.482500000000002</v>
      </c>
      <c r="Q16" s="384">
        <f t="shared" si="0"/>
        <v>14.985000000000007</v>
      </c>
      <c r="R16" s="384">
        <f t="shared" si="0"/>
        <v>12.487499999999997</v>
      </c>
    </row>
    <row r="17" spans="2:18" ht="66" customHeight="1" thickTop="1" thickBot="1">
      <c r="B17" s="390" t="s">
        <v>3012</v>
      </c>
      <c r="C17" s="391" t="s">
        <v>856</v>
      </c>
      <c r="D17" s="390" t="s">
        <v>78</v>
      </c>
      <c r="E17" s="390" t="s">
        <v>76</v>
      </c>
      <c r="F17" s="11" t="s">
        <v>1442</v>
      </c>
      <c r="G17" s="11" t="s">
        <v>17</v>
      </c>
      <c r="H17" s="11" t="s">
        <v>10</v>
      </c>
      <c r="I17" s="390" t="s">
        <v>1333</v>
      </c>
      <c r="J17" s="390"/>
      <c r="K17" s="390"/>
      <c r="L17" s="11">
        <v>4</v>
      </c>
      <c r="M17" s="335">
        <v>59.95</v>
      </c>
      <c r="N17" s="335">
        <v>49.95</v>
      </c>
      <c r="O17" s="335">
        <f t="shared" si="0"/>
        <v>19.980000000000004</v>
      </c>
      <c r="P17" s="335">
        <f t="shared" si="0"/>
        <v>17.482500000000002</v>
      </c>
      <c r="Q17" s="335">
        <f t="shared" si="0"/>
        <v>14.985000000000007</v>
      </c>
      <c r="R17" s="335">
        <f t="shared" si="0"/>
        <v>12.487499999999997</v>
      </c>
    </row>
    <row r="18" spans="2:18" ht="66" customHeight="1" thickTop="1" thickBot="1">
      <c r="B18" s="4" t="s">
        <v>3013</v>
      </c>
      <c r="C18" s="6" t="s">
        <v>857</v>
      </c>
      <c r="D18" s="5" t="s">
        <v>79</v>
      </c>
      <c r="E18" s="5" t="s">
        <v>76</v>
      </c>
      <c r="F18" s="7" t="s">
        <v>1442</v>
      </c>
      <c r="G18" s="7" t="s">
        <v>17</v>
      </c>
      <c r="H18" s="7" t="s">
        <v>10</v>
      </c>
      <c r="I18" s="5" t="s">
        <v>1333</v>
      </c>
      <c r="J18" s="5"/>
      <c r="K18" s="5"/>
      <c r="L18" s="28">
        <v>4</v>
      </c>
      <c r="M18" s="331">
        <v>59.95</v>
      </c>
      <c r="N18" s="331">
        <v>49.95</v>
      </c>
      <c r="O18" s="384">
        <f t="shared" si="0"/>
        <v>19.980000000000004</v>
      </c>
      <c r="P18" s="384">
        <f t="shared" si="0"/>
        <v>17.482500000000002</v>
      </c>
      <c r="Q18" s="384">
        <f t="shared" si="0"/>
        <v>14.985000000000007</v>
      </c>
      <c r="R18" s="384">
        <f t="shared" si="0"/>
        <v>12.487499999999997</v>
      </c>
    </row>
    <row r="19" spans="2:18" ht="66" customHeight="1" thickTop="1" thickBot="1">
      <c r="B19" s="390" t="s">
        <v>3014</v>
      </c>
      <c r="C19" s="391" t="s">
        <v>858</v>
      </c>
      <c r="D19" s="390" t="s">
        <v>80</v>
      </c>
      <c r="E19" s="390" t="s">
        <v>76</v>
      </c>
      <c r="F19" s="11" t="s">
        <v>1442</v>
      </c>
      <c r="G19" s="11" t="s">
        <v>17</v>
      </c>
      <c r="H19" s="11" t="s">
        <v>10</v>
      </c>
      <c r="I19" s="390" t="s">
        <v>1333</v>
      </c>
      <c r="J19" s="390"/>
      <c r="K19" s="390"/>
      <c r="L19" s="11">
        <v>4</v>
      </c>
      <c r="M19" s="335">
        <v>59.95</v>
      </c>
      <c r="N19" s="335">
        <v>49.95</v>
      </c>
      <c r="O19" s="335">
        <f t="shared" si="0"/>
        <v>19.980000000000004</v>
      </c>
      <c r="P19" s="335">
        <f t="shared" si="0"/>
        <v>17.482500000000002</v>
      </c>
      <c r="Q19" s="335">
        <f t="shared" si="0"/>
        <v>14.985000000000007</v>
      </c>
      <c r="R19" s="335">
        <f t="shared" si="0"/>
        <v>12.487499999999997</v>
      </c>
    </row>
    <row r="20" spans="2:18" ht="66" customHeight="1" thickTop="1" thickBot="1">
      <c r="B20" s="4" t="s">
        <v>3015</v>
      </c>
      <c r="C20" s="6" t="s">
        <v>859</v>
      </c>
      <c r="D20" s="5" t="s">
        <v>81</v>
      </c>
      <c r="E20" s="5" t="s">
        <v>76</v>
      </c>
      <c r="F20" s="7" t="s">
        <v>1442</v>
      </c>
      <c r="G20" s="7" t="s">
        <v>17</v>
      </c>
      <c r="H20" s="7" t="s">
        <v>10</v>
      </c>
      <c r="I20" s="5" t="s">
        <v>1333</v>
      </c>
      <c r="J20" s="5"/>
      <c r="K20" s="5"/>
      <c r="L20" s="28">
        <v>4</v>
      </c>
      <c r="M20" s="331">
        <v>59.95</v>
      </c>
      <c r="N20" s="331">
        <v>49.95</v>
      </c>
      <c r="O20" s="384">
        <f t="shared" si="0"/>
        <v>19.980000000000004</v>
      </c>
      <c r="P20" s="384">
        <f t="shared" si="0"/>
        <v>17.482500000000002</v>
      </c>
      <c r="Q20" s="384">
        <f t="shared" si="0"/>
        <v>14.985000000000007</v>
      </c>
      <c r="R20" s="384">
        <f t="shared" si="0"/>
        <v>12.487499999999997</v>
      </c>
    </row>
    <row r="21" spans="2:18" ht="66" customHeight="1" thickTop="1" thickBot="1">
      <c r="B21" s="390" t="s">
        <v>3016</v>
      </c>
      <c r="C21" s="391" t="s">
        <v>860</v>
      </c>
      <c r="D21" s="390" t="s">
        <v>82</v>
      </c>
      <c r="E21" s="390" t="s">
        <v>76</v>
      </c>
      <c r="F21" s="11" t="s">
        <v>1442</v>
      </c>
      <c r="G21" s="11" t="s">
        <v>17</v>
      </c>
      <c r="H21" s="11" t="s">
        <v>10</v>
      </c>
      <c r="I21" s="390" t="s">
        <v>1333</v>
      </c>
      <c r="J21" s="390"/>
      <c r="K21" s="390"/>
      <c r="L21" s="11">
        <v>4</v>
      </c>
      <c r="M21" s="335">
        <v>59.95</v>
      </c>
      <c r="N21" s="335">
        <v>49.95</v>
      </c>
      <c r="O21" s="335">
        <f t="shared" si="0"/>
        <v>19.980000000000004</v>
      </c>
      <c r="P21" s="335">
        <f t="shared" si="0"/>
        <v>17.482500000000002</v>
      </c>
      <c r="Q21" s="335">
        <f t="shared" si="0"/>
        <v>14.985000000000007</v>
      </c>
      <c r="R21" s="335">
        <f t="shared" si="0"/>
        <v>12.487499999999997</v>
      </c>
    </row>
    <row r="22" spans="2:18" ht="66" customHeight="1" thickTop="1" thickBot="1">
      <c r="B22" s="4" t="s">
        <v>3167</v>
      </c>
      <c r="C22" s="6" t="s">
        <v>861</v>
      </c>
      <c r="D22" s="5" t="s">
        <v>83</v>
      </c>
      <c r="E22" s="5" t="s">
        <v>84</v>
      </c>
      <c r="F22" s="7" t="s">
        <v>1442</v>
      </c>
      <c r="G22" s="7" t="s">
        <v>17</v>
      </c>
      <c r="H22" s="7" t="s">
        <v>10</v>
      </c>
      <c r="I22" s="5"/>
      <c r="J22" s="5"/>
      <c r="K22" s="5"/>
      <c r="L22" s="28">
        <v>4</v>
      </c>
      <c r="M22" s="331">
        <v>59.95</v>
      </c>
      <c r="N22" s="331">
        <v>49.95</v>
      </c>
      <c r="O22" s="384">
        <f t="shared" si="0"/>
        <v>19.980000000000004</v>
      </c>
      <c r="P22" s="384">
        <f t="shared" si="0"/>
        <v>17.482500000000002</v>
      </c>
      <c r="Q22" s="384">
        <f t="shared" si="0"/>
        <v>14.985000000000007</v>
      </c>
      <c r="R22" s="384">
        <f t="shared" si="0"/>
        <v>12.487499999999997</v>
      </c>
    </row>
    <row r="23" spans="2:18" ht="66" customHeight="1" thickTop="1" thickBot="1">
      <c r="B23" s="390" t="s">
        <v>3168</v>
      </c>
      <c r="C23" s="391" t="s">
        <v>862</v>
      </c>
      <c r="D23" s="390" t="s">
        <v>85</v>
      </c>
      <c r="E23" s="390" t="s">
        <v>84</v>
      </c>
      <c r="F23" s="11" t="s">
        <v>1442</v>
      </c>
      <c r="G23" s="11" t="s">
        <v>17</v>
      </c>
      <c r="H23" s="11" t="s">
        <v>10</v>
      </c>
      <c r="I23" s="390" t="s">
        <v>86</v>
      </c>
      <c r="J23" s="390" t="s">
        <v>87</v>
      </c>
      <c r="K23" s="390"/>
      <c r="L23" s="11">
        <v>4</v>
      </c>
      <c r="M23" s="335">
        <v>59.95</v>
      </c>
      <c r="N23" s="335">
        <v>49.95</v>
      </c>
      <c r="O23" s="335">
        <f t="shared" si="0"/>
        <v>19.980000000000004</v>
      </c>
      <c r="P23" s="335">
        <f t="shared" si="0"/>
        <v>17.482500000000002</v>
      </c>
      <c r="Q23" s="335">
        <f t="shared" si="0"/>
        <v>14.985000000000007</v>
      </c>
      <c r="R23" s="335">
        <f t="shared" si="0"/>
        <v>12.487499999999997</v>
      </c>
    </row>
    <row r="24" spans="2:18" ht="66" customHeight="1" thickTop="1" thickBot="1">
      <c r="B24" s="4" t="s">
        <v>3169</v>
      </c>
      <c r="C24" s="6" t="s">
        <v>863</v>
      </c>
      <c r="D24" s="5" t="s">
        <v>88</v>
      </c>
      <c r="E24" s="5" t="s">
        <v>89</v>
      </c>
      <c r="F24" s="7" t="s">
        <v>1442</v>
      </c>
      <c r="G24" s="7" t="s">
        <v>17</v>
      </c>
      <c r="H24" s="7" t="s">
        <v>10</v>
      </c>
      <c r="I24" s="5" t="s">
        <v>1334</v>
      </c>
      <c r="J24" s="5"/>
      <c r="K24" s="5"/>
      <c r="L24" s="28">
        <v>4</v>
      </c>
      <c r="M24" s="331">
        <v>59.95</v>
      </c>
      <c r="N24" s="331">
        <v>49.95</v>
      </c>
      <c r="O24" s="384">
        <f t="shared" si="0"/>
        <v>19.980000000000004</v>
      </c>
      <c r="P24" s="384">
        <f t="shared" si="0"/>
        <v>17.482500000000002</v>
      </c>
      <c r="Q24" s="384">
        <f t="shared" si="0"/>
        <v>14.985000000000007</v>
      </c>
      <c r="R24" s="384">
        <f t="shared" si="0"/>
        <v>12.487499999999997</v>
      </c>
    </row>
    <row r="25" spans="2:18" ht="66" customHeight="1" thickTop="1" thickBot="1">
      <c r="B25" s="390" t="s">
        <v>3170</v>
      </c>
      <c r="C25" s="391" t="s">
        <v>864</v>
      </c>
      <c r="D25" s="390" t="s">
        <v>90</v>
      </c>
      <c r="E25" s="390" t="s">
        <v>63</v>
      </c>
      <c r="F25" s="11" t="s">
        <v>1442</v>
      </c>
      <c r="G25" s="11" t="s">
        <v>17</v>
      </c>
      <c r="H25" s="11" t="s">
        <v>10</v>
      </c>
      <c r="I25" s="390" t="s">
        <v>1335</v>
      </c>
      <c r="J25" s="390" t="s">
        <v>91</v>
      </c>
      <c r="K25" s="390"/>
      <c r="L25" s="11">
        <v>4</v>
      </c>
      <c r="M25" s="335">
        <v>59.95</v>
      </c>
      <c r="N25" s="335">
        <v>49.95</v>
      </c>
      <c r="O25" s="335">
        <f t="shared" si="0"/>
        <v>19.980000000000004</v>
      </c>
      <c r="P25" s="335">
        <f t="shared" si="0"/>
        <v>17.482500000000002</v>
      </c>
      <c r="Q25" s="335">
        <f t="shared" si="0"/>
        <v>14.985000000000007</v>
      </c>
      <c r="R25" s="335">
        <f t="shared" si="0"/>
        <v>12.487499999999997</v>
      </c>
    </row>
    <row r="26" spans="2:18" ht="66" customHeight="1" thickTop="1" thickBot="1">
      <c r="B26" s="4" t="s">
        <v>3171</v>
      </c>
      <c r="C26" s="6" t="s">
        <v>865</v>
      </c>
      <c r="D26" s="5" t="s">
        <v>92</v>
      </c>
      <c r="E26" s="5" t="s">
        <v>67</v>
      </c>
      <c r="F26" s="7" t="s">
        <v>1442</v>
      </c>
      <c r="G26" s="7" t="s">
        <v>17</v>
      </c>
      <c r="H26" s="7" t="s">
        <v>10</v>
      </c>
      <c r="I26" s="5" t="s">
        <v>1336</v>
      </c>
      <c r="J26" s="5" t="s">
        <v>93</v>
      </c>
      <c r="K26" s="5"/>
      <c r="L26" s="28">
        <v>4</v>
      </c>
      <c r="M26" s="331">
        <v>59.95</v>
      </c>
      <c r="N26" s="331">
        <v>49.95</v>
      </c>
      <c r="O26" s="384">
        <f t="shared" ref="O26:R45" si="1">$N26-($N26*O$2)</f>
        <v>19.980000000000004</v>
      </c>
      <c r="P26" s="384">
        <f t="shared" si="1"/>
        <v>17.482500000000002</v>
      </c>
      <c r="Q26" s="384">
        <f t="shared" si="1"/>
        <v>14.985000000000007</v>
      </c>
      <c r="R26" s="384">
        <f t="shared" si="1"/>
        <v>12.487499999999997</v>
      </c>
    </row>
    <row r="27" spans="2:18" ht="66" customHeight="1" thickTop="1" thickBot="1">
      <c r="B27" s="390" t="s">
        <v>3017</v>
      </c>
      <c r="C27" s="9">
        <v>819918019574</v>
      </c>
      <c r="D27" s="8"/>
      <c r="E27" s="8"/>
      <c r="F27" s="10" t="s">
        <v>1442</v>
      </c>
      <c r="G27" s="10" t="s">
        <v>17</v>
      </c>
      <c r="H27" s="10" t="s">
        <v>10</v>
      </c>
      <c r="I27" s="8"/>
      <c r="J27" s="8"/>
      <c r="K27" s="10"/>
      <c r="L27" s="10">
        <v>4</v>
      </c>
      <c r="M27" s="343">
        <v>59.95</v>
      </c>
      <c r="N27" s="343">
        <v>49.95</v>
      </c>
      <c r="O27" s="343">
        <f t="shared" si="1"/>
        <v>19.980000000000004</v>
      </c>
      <c r="P27" s="343">
        <f t="shared" si="1"/>
        <v>17.482500000000002</v>
      </c>
      <c r="Q27" s="343">
        <f t="shared" si="1"/>
        <v>14.985000000000007</v>
      </c>
      <c r="R27" s="343">
        <f t="shared" si="1"/>
        <v>12.487499999999997</v>
      </c>
    </row>
    <row r="28" spans="2:18" ht="66" customHeight="1" thickTop="1" thickBot="1">
      <c r="B28" s="4" t="s">
        <v>3172</v>
      </c>
      <c r="C28" s="393" t="s">
        <v>866</v>
      </c>
      <c r="D28" s="394" t="s">
        <v>94</v>
      </c>
      <c r="E28" s="394" t="s">
        <v>95</v>
      </c>
      <c r="F28" s="12" t="s">
        <v>1442</v>
      </c>
      <c r="G28" s="12" t="s">
        <v>17</v>
      </c>
      <c r="H28" s="12" t="s">
        <v>10</v>
      </c>
      <c r="I28" s="394" t="s">
        <v>1337</v>
      </c>
      <c r="J28" s="394"/>
      <c r="K28" s="394"/>
      <c r="L28" s="24">
        <v>4</v>
      </c>
      <c r="M28" s="334">
        <v>59.95</v>
      </c>
      <c r="N28" s="334">
        <v>49.95</v>
      </c>
      <c r="O28" s="440">
        <f t="shared" si="1"/>
        <v>19.980000000000004</v>
      </c>
      <c r="P28" s="440">
        <f t="shared" si="1"/>
        <v>17.482500000000002</v>
      </c>
      <c r="Q28" s="440">
        <f t="shared" si="1"/>
        <v>14.985000000000007</v>
      </c>
      <c r="R28" s="440">
        <f t="shared" si="1"/>
        <v>12.487499999999997</v>
      </c>
    </row>
    <row r="29" spans="2:18" ht="66" customHeight="1" thickTop="1" thickBot="1">
      <c r="B29" s="390" t="s">
        <v>4575</v>
      </c>
      <c r="C29" s="9">
        <v>819918019581</v>
      </c>
      <c r="D29" s="8" t="s">
        <v>94</v>
      </c>
      <c r="E29" s="8" t="s">
        <v>95</v>
      </c>
      <c r="F29" s="10" t="s">
        <v>1442</v>
      </c>
      <c r="G29" s="8"/>
      <c r="H29" s="8"/>
      <c r="I29" s="8"/>
      <c r="J29" s="8"/>
      <c r="K29" s="10"/>
      <c r="L29" s="10">
        <v>4</v>
      </c>
      <c r="M29" s="343">
        <v>59.95</v>
      </c>
      <c r="N29" s="343">
        <v>49.95</v>
      </c>
      <c r="O29" s="343">
        <f t="shared" si="1"/>
        <v>19.980000000000004</v>
      </c>
      <c r="P29" s="343">
        <f t="shared" si="1"/>
        <v>17.482500000000002</v>
      </c>
      <c r="Q29" s="343">
        <f t="shared" si="1"/>
        <v>14.985000000000007</v>
      </c>
      <c r="R29" s="343">
        <f t="shared" si="1"/>
        <v>12.487499999999997</v>
      </c>
    </row>
    <row r="30" spans="2:18" ht="66" customHeight="1" thickTop="1" thickBot="1">
      <c r="B30" s="4" t="s">
        <v>3173</v>
      </c>
      <c r="C30" s="6" t="s">
        <v>867</v>
      </c>
      <c r="D30" s="5" t="s">
        <v>96</v>
      </c>
      <c r="E30" s="5" t="s">
        <v>65</v>
      </c>
      <c r="F30" s="7" t="s">
        <v>1442</v>
      </c>
      <c r="G30" s="7" t="s">
        <v>17</v>
      </c>
      <c r="H30" s="7" t="s">
        <v>10</v>
      </c>
      <c r="I30" s="5" t="s">
        <v>97</v>
      </c>
      <c r="J30" s="5"/>
      <c r="K30" s="5"/>
      <c r="L30" s="28">
        <v>4</v>
      </c>
      <c r="M30" s="331">
        <v>59.95</v>
      </c>
      <c r="N30" s="331">
        <v>49.95</v>
      </c>
      <c r="O30" s="384">
        <f t="shared" si="1"/>
        <v>19.980000000000004</v>
      </c>
      <c r="P30" s="384">
        <f t="shared" si="1"/>
        <v>17.482500000000002</v>
      </c>
      <c r="Q30" s="384">
        <f t="shared" si="1"/>
        <v>14.985000000000007</v>
      </c>
      <c r="R30" s="384">
        <f t="shared" si="1"/>
        <v>12.487499999999997</v>
      </c>
    </row>
    <row r="31" spans="2:18" ht="66" customHeight="1" thickTop="1" thickBot="1">
      <c r="B31" s="390" t="s">
        <v>3174</v>
      </c>
      <c r="C31" s="391" t="s">
        <v>868</v>
      </c>
      <c r="D31" s="390" t="s">
        <v>98</v>
      </c>
      <c r="E31" s="390" t="s">
        <v>65</v>
      </c>
      <c r="F31" s="11" t="s">
        <v>1442</v>
      </c>
      <c r="G31" s="11" t="s">
        <v>17</v>
      </c>
      <c r="H31" s="11" t="s">
        <v>10</v>
      </c>
      <c r="I31" s="390" t="s">
        <v>97</v>
      </c>
      <c r="J31" s="390"/>
      <c r="K31" s="390"/>
      <c r="L31" s="11">
        <v>4</v>
      </c>
      <c r="M31" s="335">
        <v>59.95</v>
      </c>
      <c r="N31" s="335">
        <v>49.95</v>
      </c>
      <c r="O31" s="335">
        <f t="shared" si="1"/>
        <v>19.980000000000004</v>
      </c>
      <c r="P31" s="335">
        <f t="shared" si="1"/>
        <v>17.482500000000002</v>
      </c>
      <c r="Q31" s="335">
        <f t="shared" si="1"/>
        <v>14.985000000000007</v>
      </c>
      <c r="R31" s="335">
        <f t="shared" si="1"/>
        <v>12.487499999999997</v>
      </c>
    </row>
    <row r="32" spans="2:18" ht="66" customHeight="1" thickTop="1" thickBot="1">
      <c r="B32" s="4" t="s">
        <v>3175</v>
      </c>
      <c r="C32" s="6" t="s">
        <v>869</v>
      </c>
      <c r="D32" s="5" t="s">
        <v>99</v>
      </c>
      <c r="E32" s="5" t="s">
        <v>100</v>
      </c>
      <c r="F32" s="7" t="s">
        <v>1442</v>
      </c>
      <c r="G32" s="7" t="s">
        <v>17</v>
      </c>
      <c r="H32" s="7" t="s">
        <v>10</v>
      </c>
      <c r="I32" s="5" t="s">
        <v>1338</v>
      </c>
      <c r="J32" s="5" t="s">
        <v>101</v>
      </c>
      <c r="K32" s="5"/>
      <c r="L32" s="28">
        <v>4</v>
      </c>
      <c r="M32" s="331">
        <v>59.95</v>
      </c>
      <c r="N32" s="331">
        <v>49.95</v>
      </c>
      <c r="O32" s="384">
        <f t="shared" si="1"/>
        <v>19.980000000000004</v>
      </c>
      <c r="P32" s="384">
        <f t="shared" si="1"/>
        <v>17.482500000000002</v>
      </c>
      <c r="Q32" s="384">
        <f t="shared" si="1"/>
        <v>14.985000000000007</v>
      </c>
      <c r="R32" s="384">
        <f t="shared" si="1"/>
        <v>12.487499999999997</v>
      </c>
    </row>
    <row r="33" spans="2:18" ht="66" customHeight="1" thickTop="1" thickBot="1">
      <c r="B33" s="390" t="s">
        <v>3176</v>
      </c>
      <c r="C33" s="391" t="s">
        <v>870</v>
      </c>
      <c r="D33" s="390" t="s">
        <v>102</v>
      </c>
      <c r="E33" s="390" t="s">
        <v>100</v>
      </c>
      <c r="F33" s="11" t="s">
        <v>1442</v>
      </c>
      <c r="G33" s="11" t="s">
        <v>17</v>
      </c>
      <c r="H33" s="11" t="s">
        <v>10</v>
      </c>
      <c r="I33" s="390" t="s">
        <v>56</v>
      </c>
      <c r="J33" s="390" t="s">
        <v>103</v>
      </c>
      <c r="K33" s="390"/>
      <c r="L33" s="11">
        <v>4</v>
      </c>
      <c r="M33" s="335">
        <v>59.95</v>
      </c>
      <c r="N33" s="335">
        <v>49.95</v>
      </c>
      <c r="O33" s="335">
        <f t="shared" si="1"/>
        <v>19.980000000000004</v>
      </c>
      <c r="P33" s="335">
        <f t="shared" si="1"/>
        <v>17.482500000000002</v>
      </c>
      <c r="Q33" s="335">
        <f t="shared" si="1"/>
        <v>14.985000000000007</v>
      </c>
      <c r="R33" s="335">
        <f t="shared" si="1"/>
        <v>12.487499999999997</v>
      </c>
    </row>
    <row r="34" spans="2:18" ht="66" customHeight="1" thickTop="1" thickBot="1">
      <c r="B34" s="4" t="s">
        <v>3177</v>
      </c>
      <c r="C34" s="6" t="s">
        <v>871</v>
      </c>
      <c r="D34" s="5" t="s">
        <v>104</v>
      </c>
      <c r="E34" s="5" t="s">
        <v>105</v>
      </c>
      <c r="F34" s="7" t="s">
        <v>1442</v>
      </c>
      <c r="G34" s="7" t="s">
        <v>17</v>
      </c>
      <c r="H34" s="7" t="s">
        <v>10</v>
      </c>
      <c r="I34" s="5" t="s">
        <v>1339</v>
      </c>
      <c r="J34" s="5"/>
      <c r="K34" s="5"/>
      <c r="L34" s="28">
        <v>4</v>
      </c>
      <c r="M34" s="331">
        <v>59.95</v>
      </c>
      <c r="N34" s="331">
        <v>49.95</v>
      </c>
      <c r="O34" s="384">
        <f t="shared" si="1"/>
        <v>19.980000000000004</v>
      </c>
      <c r="P34" s="384">
        <f t="shared" si="1"/>
        <v>17.482500000000002</v>
      </c>
      <c r="Q34" s="384">
        <f t="shared" si="1"/>
        <v>14.985000000000007</v>
      </c>
      <c r="R34" s="384">
        <f t="shared" si="1"/>
        <v>12.487499999999997</v>
      </c>
    </row>
    <row r="35" spans="2:18" ht="66" customHeight="1" thickTop="1" thickBot="1">
      <c r="B35" s="390" t="s">
        <v>3178</v>
      </c>
      <c r="C35" s="391" t="s">
        <v>872</v>
      </c>
      <c r="D35" s="390" t="s">
        <v>106</v>
      </c>
      <c r="E35" s="390" t="s">
        <v>105</v>
      </c>
      <c r="F35" s="11" t="s">
        <v>1442</v>
      </c>
      <c r="G35" s="11" t="s">
        <v>17</v>
      </c>
      <c r="H35" s="11" t="s">
        <v>10</v>
      </c>
      <c r="I35" s="390" t="s">
        <v>1339</v>
      </c>
      <c r="J35" s="390"/>
      <c r="K35" s="390"/>
      <c r="L35" s="11">
        <v>4</v>
      </c>
      <c r="M35" s="335">
        <v>59.95</v>
      </c>
      <c r="N35" s="335">
        <v>49.95</v>
      </c>
      <c r="O35" s="335">
        <f t="shared" si="1"/>
        <v>19.980000000000004</v>
      </c>
      <c r="P35" s="335">
        <f t="shared" si="1"/>
        <v>17.482500000000002</v>
      </c>
      <c r="Q35" s="335">
        <f t="shared" si="1"/>
        <v>14.985000000000007</v>
      </c>
      <c r="R35" s="335">
        <f t="shared" si="1"/>
        <v>12.487499999999997</v>
      </c>
    </row>
    <row r="36" spans="2:18" ht="66" customHeight="1" thickTop="1" thickBot="1">
      <c r="B36" s="4" t="s">
        <v>3179</v>
      </c>
      <c r="C36" s="6" t="s">
        <v>881</v>
      </c>
      <c r="D36" s="5" t="s">
        <v>107</v>
      </c>
      <c r="E36" s="5" t="s">
        <v>65</v>
      </c>
      <c r="F36" s="7" t="s">
        <v>1442</v>
      </c>
      <c r="G36" s="7" t="s">
        <v>17</v>
      </c>
      <c r="H36" s="7" t="s">
        <v>10</v>
      </c>
      <c r="I36" s="5" t="s">
        <v>1340</v>
      </c>
      <c r="J36" s="5"/>
      <c r="K36" s="5"/>
      <c r="L36" s="28">
        <v>4</v>
      </c>
      <c r="M36" s="331">
        <v>59.95</v>
      </c>
      <c r="N36" s="331">
        <v>49.95</v>
      </c>
      <c r="O36" s="384">
        <f t="shared" si="1"/>
        <v>19.980000000000004</v>
      </c>
      <c r="P36" s="384">
        <f t="shared" si="1"/>
        <v>17.482500000000002</v>
      </c>
      <c r="Q36" s="384">
        <f t="shared" si="1"/>
        <v>14.985000000000007</v>
      </c>
      <c r="R36" s="384">
        <f t="shared" si="1"/>
        <v>12.487499999999997</v>
      </c>
    </row>
    <row r="37" spans="2:18" ht="66" customHeight="1" thickTop="1" thickBot="1">
      <c r="B37" s="390" t="s">
        <v>3180</v>
      </c>
      <c r="C37" s="391" t="s">
        <v>882</v>
      </c>
      <c r="D37" s="390" t="s">
        <v>108</v>
      </c>
      <c r="E37" s="390" t="s">
        <v>109</v>
      </c>
      <c r="F37" s="11" t="s">
        <v>1442</v>
      </c>
      <c r="G37" s="11" t="s">
        <v>17</v>
      </c>
      <c r="H37" s="11" t="s">
        <v>10</v>
      </c>
      <c r="I37" s="390" t="s">
        <v>110</v>
      </c>
      <c r="J37" s="390"/>
      <c r="K37" s="390"/>
      <c r="L37" s="11">
        <v>4</v>
      </c>
      <c r="M37" s="335">
        <v>59.95</v>
      </c>
      <c r="N37" s="335">
        <v>49.95</v>
      </c>
      <c r="O37" s="335">
        <f t="shared" si="1"/>
        <v>19.980000000000004</v>
      </c>
      <c r="P37" s="335">
        <f t="shared" si="1"/>
        <v>17.482500000000002</v>
      </c>
      <c r="Q37" s="335">
        <f t="shared" si="1"/>
        <v>14.985000000000007</v>
      </c>
      <c r="R37" s="335">
        <f t="shared" si="1"/>
        <v>12.487499999999997</v>
      </c>
    </row>
    <row r="38" spans="2:18" ht="66" customHeight="1" thickTop="1" thickBot="1">
      <c r="B38" s="4" t="s">
        <v>3181</v>
      </c>
      <c r="C38" s="6" t="s">
        <v>883</v>
      </c>
      <c r="D38" s="5" t="s">
        <v>111</v>
      </c>
      <c r="E38" s="5" t="s">
        <v>112</v>
      </c>
      <c r="F38" s="7" t="s">
        <v>1442</v>
      </c>
      <c r="G38" s="7" t="s">
        <v>17</v>
      </c>
      <c r="H38" s="7" t="s">
        <v>10</v>
      </c>
      <c r="I38" s="5" t="s">
        <v>1341</v>
      </c>
      <c r="J38" s="5"/>
      <c r="K38" s="5"/>
      <c r="L38" s="28">
        <v>4</v>
      </c>
      <c r="M38" s="331">
        <v>59.95</v>
      </c>
      <c r="N38" s="331">
        <v>49.95</v>
      </c>
      <c r="O38" s="384">
        <f t="shared" si="1"/>
        <v>19.980000000000004</v>
      </c>
      <c r="P38" s="384">
        <f t="shared" si="1"/>
        <v>17.482500000000002</v>
      </c>
      <c r="Q38" s="384">
        <f t="shared" si="1"/>
        <v>14.985000000000007</v>
      </c>
      <c r="R38" s="384">
        <f t="shared" si="1"/>
        <v>12.487499999999997</v>
      </c>
    </row>
    <row r="39" spans="2:18" ht="66" customHeight="1" thickTop="1" thickBot="1">
      <c r="B39" s="390" t="s">
        <v>3182</v>
      </c>
      <c r="C39" s="391" t="s">
        <v>884</v>
      </c>
      <c r="D39" s="390" t="s">
        <v>113</v>
      </c>
      <c r="E39" s="390" t="s">
        <v>114</v>
      </c>
      <c r="F39" s="11" t="s">
        <v>1442</v>
      </c>
      <c r="G39" s="11" t="s">
        <v>17</v>
      </c>
      <c r="H39" s="11" t="s">
        <v>10</v>
      </c>
      <c r="I39" s="390" t="s">
        <v>115</v>
      </c>
      <c r="J39" s="390" t="s">
        <v>116</v>
      </c>
      <c r="K39" s="390"/>
      <c r="L39" s="11">
        <v>4</v>
      </c>
      <c r="M39" s="335">
        <v>59.95</v>
      </c>
      <c r="N39" s="335">
        <v>49.95</v>
      </c>
      <c r="O39" s="335">
        <f t="shared" si="1"/>
        <v>19.980000000000004</v>
      </c>
      <c r="P39" s="335">
        <f t="shared" si="1"/>
        <v>17.482500000000002</v>
      </c>
      <c r="Q39" s="335">
        <f t="shared" si="1"/>
        <v>14.985000000000007</v>
      </c>
      <c r="R39" s="335">
        <f t="shared" si="1"/>
        <v>12.487499999999997</v>
      </c>
    </row>
    <row r="40" spans="2:18" ht="66" customHeight="1" thickTop="1" thickBot="1">
      <c r="B40" s="4" t="s">
        <v>3183</v>
      </c>
      <c r="C40" s="6" t="s">
        <v>885</v>
      </c>
      <c r="D40" s="5" t="s">
        <v>117</v>
      </c>
      <c r="E40" s="5" t="s">
        <v>114</v>
      </c>
      <c r="F40" s="7" t="s">
        <v>1442</v>
      </c>
      <c r="G40" s="7" t="s">
        <v>17</v>
      </c>
      <c r="H40" s="7" t="s">
        <v>10</v>
      </c>
      <c r="I40" s="5" t="s">
        <v>115</v>
      </c>
      <c r="J40" s="5" t="s">
        <v>116</v>
      </c>
      <c r="K40" s="5"/>
      <c r="L40" s="28">
        <v>4</v>
      </c>
      <c r="M40" s="331">
        <v>59.95</v>
      </c>
      <c r="N40" s="331">
        <v>49.95</v>
      </c>
      <c r="O40" s="384">
        <f t="shared" si="1"/>
        <v>19.980000000000004</v>
      </c>
      <c r="P40" s="384">
        <f t="shared" si="1"/>
        <v>17.482500000000002</v>
      </c>
      <c r="Q40" s="384">
        <f t="shared" si="1"/>
        <v>14.985000000000007</v>
      </c>
      <c r="R40" s="384">
        <f t="shared" si="1"/>
        <v>12.487499999999997</v>
      </c>
    </row>
    <row r="41" spans="2:18" ht="66" customHeight="1" thickTop="1" thickBot="1">
      <c r="B41" s="390" t="s">
        <v>3184</v>
      </c>
      <c r="C41" s="391" t="s">
        <v>886</v>
      </c>
      <c r="D41" s="390" t="s">
        <v>118</v>
      </c>
      <c r="E41" s="390" t="s">
        <v>119</v>
      </c>
      <c r="F41" s="11" t="s">
        <v>1442</v>
      </c>
      <c r="G41" s="11" t="s">
        <v>17</v>
      </c>
      <c r="H41" s="11" t="s">
        <v>10</v>
      </c>
      <c r="I41" s="390" t="s">
        <v>120</v>
      </c>
      <c r="J41" s="390"/>
      <c r="K41" s="390"/>
      <c r="L41" s="11">
        <v>4</v>
      </c>
      <c r="M41" s="335">
        <v>59.95</v>
      </c>
      <c r="N41" s="335">
        <v>49.95</v>
      </c>
      <c r="O41" s="335">
        <f t="shared" si="1"/>
        <v>19.980000000000004</v>
      </c>
      <c r="P41" s="335">
        <f t="shared" si="1"/>
        <v>17.482500000000002</v>
      </c>
      <c r="Q41" s="335">
        <f t="shared" si="1"/>
        <v>14.985000000000007</v>
      </c>
      <c r="R41" s="335">
        <f t="shared" si="1"/>
        <v>12.487499999999997</v>
      </c>
    </row>
    <row r="42" spans="2:18" ht="66" customHeight="1" thickTop="1" thickBot="1">
      <c r="B42" s="4" t="s">
        <v>3018</v>
      </c>
      <c r="C42" s="6" t="s">
        <v>887</v>
      </c>
      <c r="D42" s="5" t="s">
        <v>121</v>
      </c>
      <c r="E42" s="5" t="s">
        <v>119</v>
      </c>
      <c r="F42" s="7" t="s">
        <v>1442</v>
      </c>
      <c r="G42" s="7" t="s">
        <v>17</v>
      </c>
      <c r="H42" s="7" t="s">
        <v>10</v>
      </c>
      <c r="I42" s="5" t="s">
        <v>1342</v>
      </c>
      <c r="J42" s="5" t="s">
        <v>122</v>
      </c>
      <c r="K42" s="5"/>
      <c r="L42" s="28">
        <v>4</v>
      </c>
      <c r="M42" s="331">
        <v>59.95</v>
      </c>
      <c r="N42" s="331">
        <v>49.95</v>
      </c>
      <c r="O42" s="384">
        <f t="shared" si="1"/>
        <v>19.980000000000004</v>
      </c>
      <c r="P42" s="384">
        <f t="shared" si="1"/>
        <v>17.482500000000002</v>
      </c>
      <c r="Q42" s="384">
        <f t="shared" si="1"/>
        <v>14.985000000000007</v>
      </c>
      <c r="R42" s="384">
        <f t="shared" si="1"/>
        <v>12.487499999999997</v>
      </c>
    </row>
    <row r="43" spans="2:18" ht="66" customHeight="1" thickTop="1" thickBot="1">
      <c r="B43" s="390" t="s">
        <v>3019</v>
      </c>
      <c r="C43" s="391" t="s">
        <v>888</v>
      </c>
      <c r="D43" s="390" t="s">
        <v>123</v>
      </c>
      <c r="E43" s="390" t="s">
        <v>119</v>
      </c>
      <c r="F43" s="11" t="s">
        <v>1442</v>
      </c>
      <c r="G43" s="11" t="s">
        <v>17</v>
      </c>
      <c r="H43" s="11" t="s">
        <v>10</v>
      </c>
      <c r="I43" s="390" t="s">
        <v>1342</v>
      </c>
      <c r="J43" s="390" t="s">
        <v>122</v>
      </c>
      <c r="K43" s="390"/>
      <c r="L43" s="11">
        <v>4</v>
      </c>
      <c r="M43" s="335">
        <v>59.95</v>
      </c>
      <c r="N43" s="335">
        <v>49.95</v>
      </c>
      <c r="O43" s="335">
        <f t="shared" si="1"/>
        <v>19.980000000000004</v>
      </c>
      <c r="P43" s="335">
        <f t="shared" si="1"/>
        <v>17.482500000000002</v>
      </c>
      <c r="Q43" s="335">
        <f t="shared" si="1"/>
        <v>14.985000000000007</v>
      </c>
      <c r="R43" s="335">
        <f t="shared" si="1"/>
        <v>12.487499999999997</v>
      </c>
    </row>
    <row r="44" spans="2:18" ht="66" customHeight="1" thickTop="1" thickBot="1">
      <c r="B44" s="4" t="s">
        <v>3020</v>
      </c>
      <c r="C44" s="6" t="s">
        <v>889</v>
      </c>
      <c r="D44" s="5" t="s">
        <v>124</v>
      </c>
      <c r="E44" s="5" t="s">
        <v>119</v>
      </c>
      <c r="F44" s="7" t="s">
        <v>1442</v>
      </c>
      <c r="G44" s="7" t="s">
        <v>17</v>
      </c>
      <c r="H44" s="7" t="s">
        <v>10</v>
      </c>
      <c r="I44" s="5" t="s">
        <v>1342</v>
      </c>
      <c r="J44" s="5" t="s">
        <v>122</v>
      </c>
      <c r="K44" s="5"/>
      <c r="L44" s="28">
        <v>4</v>
      </c>
      <c r="M44" s="331">
        <v>59.95</v>
      </c>
      <c r="N44" s="331">
        <v>49.95</v>
      </c>
      <c r="O44" s="384">
        <f t="shared" si="1"/>
        <v>19.980000000000004</v>
      </c>
      <c r="P44" s="384">
        <f t="shared" si="1"/>
        <v>17.482500000000002</v>
      </c>
      <c r="Q44" s="384">
        <f t="shared" si="1"/>
        <v>14.985000000000007</v>
      </c>
      <c r="R44" s="384">
        <f t="shared" si="1"/>
        <v>12.487499999999997</v>
      </c>
    </row>
    <row r="45" spans="2:18" ht="66" customHeight="1" thickTop="1" thickBot="1">
      <c r="B45" s="390" t="s">
        <v>3021</v>
      </c>
      <c r="C45" s="391" t="s">
        <v>890</v>
      </c>
      <c r="D45" s="390" t="s">
        <v>125</v>
      </c>
      <c r="E45" s="390" t="s">
        <v>119</v>
      </c>
      <c r="F45" s="11" t="s">
        <v>1442</v>
      </c>
      <c r="G45" s="11" t="s">
        <v>17</v>
      </c>
      <c r="H45" s="11" t="s">
        <v>10</v>
      </c>
      <c r="I45" s="390" t="s">
        <v>1342</v>
      </c>
      <c r="J45" s="390" t="s">
        <v>122</v>
      </c>
      <c r="K45" s="390"/>
      <c r="L45" s="11">
        <v>4</v>
      </c>
      <c r="M45" s="335">
        <v>59.95</v>
      </c>
      <c r="N45" s="335">
        <v>49.95</v>
      </c>
      <c r="O45" s="335">
        <f t="shared" si="1"/>
        <v>19.980000000000004</v>
      </c>
      <c r="P45" s="335">
        <f t="shared" si="1"/>
        <v>17.482500000000002</v>
      </c>
      <c r="Q45" s="335">
        <f t="shared" si="1"/>
        <v>14.985000000000007</v>
      </c>
      <c r="R45" s="335">
        <f t="shared" si="1"/>
        <v>12.487499999999997</v>
      </c>
    </row>
    <row r="46" spans="2:18" ht="66" customHeight="1" thickTop="1" thickBot="1">
      <c r="B46" s="4" t="s">
        <v>3022</v>
      </c>
      <c r="C46" s="6" t="s">
        <v>891</v>
      </c>
      <c r="D46" s="5" t="s">
        <v>126</v>
      </c>
      <c r="E46" s="5" t="s">
        <v>119</v>
      </c>
      <c r="F46" s="7" t="s">
        <v>1442</v>
      </c>
      <c r="G46" s="7" t="s">
        <v>17</v>
      </c>
      <c r="H46" s="7" t="s">
        <v>10</v>
      </c>
      <c r="I46" s="5" t="s">
        <v>1342</v>
      </c>
      <c r="J46" s="5" t="s">
        <v>122</v>
      </c>
      <c r="K46" s="5"/>
      <c r="L46" s="28">
        <v>4</v>
      </c>
      <c r="M46" s="331">
        <v>59.95</v>
      </c>
      <c r="N46" s="331">
        <v>49.95</v>
      </c>
      <c r="O46" s="384">
        <f t="shared" ref="O46:R65" si="2">$N46-($N46*O$2)</f>
        <v>19.980000000000004</v>
      </c>
      <c r="P46" s="384">
        <f t="shared" si="2"/>
        <v>17.482500000000002</v>
      </c>
      <c r="Q46" s="384">
        <f t="shared" si="2"/>
        <v>14.985000000000007</v>
      </c>
      <c r="R46" s="384">
        <f t="shared" si="2"/>
        <v>12.487499999999997</v>
      </c>
    </row>
    <row r="47" spans="2:18" ht="66" customHeight="1" thickTop="1" thickBot="1">
      <c r="B47" s="390" t="s">
        <v>3023</v>
      </c>
      <c r="C47" s="391" t="s">
        <v>892</v>
      </c>
      <c r="D47" s="390" t="s">
        <v>127</v>
      </c>
      <c r="E47" s="390" t="s">
        <v>119</v>
      </c>
      <c r="F47" s="11" t="s">
        <v>1442</v>
      </c>
      <c r="G47" s="11" t="s">
        <v>17</v>
      </c>
      <c r="H47" s="11" t="s">
        <v>10</v>
      </c>
      <c r="I47" s="390" t="s">
        <v>1342</v>
      </c>
      <c r="J47" s="390" t="s">
        <v>122</v>
      </c>
      <c r="K47" s="390"/>
      <c r="L47" s="11">
        <v>4</v>
      </c>
      <c r="M47" s="335">
        <v>59.95</v>
      </c>
      <c r="N47" s="335">
        <v>49.95</v>
      </c>
      <c r="O47" s="335">
        <f t="shared" si="2"/>
        <v>19.980000000000004</v>
      </c>
      <c r="P47" s="335">
        <f t="shared" si="2"/>
        <v>17.482500000000002</v>
      </c>
      <c r="Q47" s="335">
        <f t="shared" si="2"/>
        <v>14.985000000000007</v>
      </c>
      <c r="R47" s="335">
        <f t="shared" si="2"/>
        <v>12.487499999999997</v>
      </c>
    </row>
    <row r="48" spans="2:18" ht="66" customHeight="1" thickTop="1" thickBot="1">
      <c r="B48" s="395" t="s">
        <v>3024</v>
      </c>
      <c r="C48" s="393">
        <v>819918019598</v>
      </c>
      <c r="D48" s="12"/>
      <c r="E48" s="12"/>
      <c r="F48" s="12" t="s">
        <v>1442</v>
      </c>
      <c r="G48" s="12"/>
      <c r="H48" s="12"/>
      <c r="I48" s="12"/>
      <c r="J48" s="12"/>
      <c r="K48" s="12"/>
      <c r="L48" s="24">
        <v>4</v>
      </c>
      <c r="M48" s="334">
        <v>59.95</v>
      </c>
      <c r="N48" s="334">
        <v>49.95</v>
      </c>
      <c r="O48" s="440">
        <f t="shared" si="2"/>
        <v>19.980000000000004</v>
      </c>
      <c r="P48" s="440">
        <f t="shared" si="2"/>
        <v>17.482500000000002</v>
      </c>
      <c r="Q48" s="440">
        <f t="shared" si="2"/>
        <v>14.985000000000007</v>
      </c>
      <c r="R48" s="440">
        <f t="shared" si="2"/>
        <v>12.487499999999997</v>
      </c>
    </row>
    <row r="49" spans="1:18" ht="66" customHeight="1" thickTop="1" thickBot="1">
      <c r="B49" s="390" t="s">
        <v>3185</v>
      </c>
      <c r="C49" s="391" t="s">
        <v>893</v>
      </c>
      <c r="D49" s="390" t="s">
        <v>128</v>
      </c>
      <c r="E49" s="390" t="s">
        <v>67</v>
      </c>
      <c r="F49" s="11" t="s">
        <v>1442</v>
      </c>
      <c r="G49" s="11" t="s">
        <v>17</v>
      </c>
      <c r="H49" s="11" t="s">
        <v>10</v>
      </c>
      <c r="I49" s="390" t="s">
        <v>1343</v>
      </c>
      <c r="J49" s="390" t="s">
        <v>129</v>
      </c>
      <c r="K49" s="390"/>
      <c r="L49" s="11">
        <v>4</v>
      </c>
      <c r="M49" s="335">
        <v>59.95</v>
      </c>
      <c r="N49" s="335">
        <v>49.95</v>
      </c>
      <c r="O49" s="335">
        <f t="shared" si="2"/>
        <v>19.980000000000004</v>
      </c>
      <c r="P49" s="335">
        <f t="shared" si="2"/>
        <v>17.482500000000002</v>
      </c>
      <c r="Q49" s="335">
        <f t="shared" si="2"/>
        <v>14.985000000000007</v>
      </c>
      <c r="R49" s="335">
        <f t="shared" si="2"/>
        <v>12.487499999999997</v>
      </c>
    </row>
    <row r="50" spans="1:18" ht="66" customHeight="1" thickTop="1" thickBot="1">
      <c r="B50" s="4" t="s">
        <v>3025</v>
      </c>
      <c r="C50" s="6" t="s">
        <v>894</v>
      </c>
      <c r="D50" s="5" t="s">
        <v>130</v>
      </c>
      <c r="E50" s="5" t="s">
        <v>67</v>
      </c>
      <c r="F50" s="7" t="s">
        <v>1442</v>
      </c>
      <c r="G50" s="7" t="s">
        <v>17</v>
      </c>
      <c r="H50" s="7" t="s">
        <v>10</v>
      </c>
      <c r="I50" s="5" t="s">
        <v>1343</v>
      </c>
      <c r="J50" s="5" t="s">
        <v>129</v>
      </c>
      <c r="K50" s="5"/>
      <c r="L50" s="28">
        <v>4</v>
      </c>
      <c r="M50" s="331">
        <v>59.95</v>
      </c>
      <c r="N50" s="331">
        <v>49.95</v>
      </c>
      <c r="O50" s="384">
        <f t="shared" si="2"/>
        <v>19.980000000000004</v>
      </c>
      <c r="P50" s="384">
        <f t="shared" si="2"/>
        <v>17.482500000000002</v>
      </c>
      <c r="Q50" s="384">
        <f t="shared" si="2"/>
        <v>14.985000000000007</v>
      </c>
      <c r="R50" s="384">
        <f t="shared" si="2"/>
        <v>12.487499999999997</v>
      </c>
    </row>
    <row r="51" spans="1:18" ht="66" customHeight="1" thickTop="1" thickBot="1">
      <c r="B51" s="390" t="s">
        <v>3026</v>
      </c>
      <c r="C51" s="391" t="s">
        <v>895</v>
      </c>
      <c r="D51" s="390" t="s">
        <v>131</v>
      </c>
      <c r="E51" s="390" t="s">
        <v>67</v>
      </c>
      <c r="F51" s="11" t="s">
        <v>1442</v>
      </c>
      <c r="G51" s="11" t="s">
        <v>17</v>
      </c>
      <c r="H51" s="11" t="s">
        <v>10</v>
      </c>
      <c r="I51" s="390" t="s">
        <v>1343</v>
      </c>
      <c r="J51" s="390" t="s">
        <v>129</v>
      </c>
      <c r="K51" s="390"/>
      <c r="L51" s="11">
        <v>4</v>
      </c>
      <c r="M51" s="335">
        <v>59.95</v>
      </c>
      <c r="N51" s="335">
        <v>49.95</v>
      </c>
      <c r="O51" s="335">
        <f t="shared" si="2"/>
        <v>19.980000000000004</v>
      </c>
      <c r="P51" s="335">
        <f t="shared" si="2"/>
        <v>17.482500000000002</v>
      </c>
      <c r="Q51" s="335">
        <f t="shared" si="2"/>
        <v>14.985000000000007</v>
      </c>
      <c r="R51" s="335">
        <f t="shared" si="2"/>
        <v>12.487499999999997</v>
      </c>
    </row>
    <row r="52" spans="1:18" ht="66" customHeight="1" thickTop="1" thickBot="1">
      <c r="B52" s="4" t="s">
        <v>3027</v>
      </c>
      <c r="C52" s="6" t="s">
        <v>896</v>
      </c>
      <c r="D52" s="5" t="s">
        <v>132</v>
      </c>
      <c r="E52" s="5" t="s">
        <v>67</v>
      </c>
      <c r="F52" s="7" t="s">
        <v>1442</v>
      </c>
      <c r="G52" s="7" t="s">
        <v>17</v>
      </c>
      <c r="H52" s="7" t="s">
        <v>10</v>
      </c>
      <c r="I52" s="5" t="s">
        <v>1343</v>
      </c>
      <c r="J52" s="5" t="s">
        <v>129</v>
      </c>
      <c r="K52" s="5"/>
      <c r="L52" s="28">
        <v>4</v>
      </c>
      <c r="M52" s="331">
        <v>59.95</v>
      </c>
      <c r="N52" s="331">
        <v>49.95</v>
      </c>
      <c r="O52" s="384">
        <f t="shared" si="2"/>
        <v>19.980000000000004</v>
      </c>
      <c r="P52" s="384">
        <f t="shared" si="2"/>
        <v>17.482500000000002</v>
      </c>
      <c r="Q52" s="384">
        <f t="shared" si="2"/>
        <v>14.985000000000007</v>
      </c>
      <c r="R52" s="384">
        <f t="shared" si="2"/>
        <v>12.487499999999997</v>
      </c>
    </row>
    <row r="53" spans="1:18" ht="66" customHeight="1" thickTop="1" thickBot="1">
      <c r="B53" s="390" t="s">
        <v>3028</v>
      </c>
      <c r="C53" s="391" t="s">
        <v>897</v>
      </c>
      <c r="D53" s="390" t="s">
        <v>133</v>
      </c>
      <c r="E53" s="390" t="s">
        <v>67</v>
      </c>
      <c r="F53" s="11" t="s">
        <v>1442</v>
      </c>
      <c r="G53" s="11" t="s">
        <v>17</v>
      </c>
      <c r="H53" s="11" t="s">
        <v>10</v>
      </c>
      <c r="I53" s="390" t="s">
        <v>1343</v>
      </c>
      <c r="J53" s="390" t="s">
        <v>129</v>
      </c>
      <c r="K53" s="390"/>
      <c r="L53" s="11">
        <v>4</v>
      </c>
      <c r="M53" s="335">
        <v>59.95</v>
      </c>
      <c r="N53" s="335">
        <v>49.95</v>
      </c>
      <c r="O53" s="335">
        <f t="shared" si="2"/>
        <v>19.980000000000004</v>
      </c>
      <c r="P53" s="335">
        <f t="shared" si="2"/>
        <v>17.482500000000002</v>
      </c>
      <c r="Q53" s="335">
        <f t="shared" si="2"/>
        <v>14.985000000000007</v>
      </c>
      <c r="R53" s="335">
        <f t="shared" si="2"/>
        <v>12.487499999999997</v>
      </c>
    </row>
    <row r="54" spans="1:18" ht="66" customHeight="1" thickTop="1" thickBot="1">
      <c r="B54" s="4" t="s">
        <v>3029</v>
      </c>
      <c r="C54" s="6" t="s">
        <v>898</v>
      </c>
      <c r="D54" s="5" t="s">
        <v>134</v>
      </c>
      <c r="E54" s="5" t="s">
        <v>67</v>
      </c>
      <c r="F54" s="7" t="s">
        <v>1442</v>
      </c>
      <c r="G54" s="7" t="s">
        <v>17</v>
      </c>
      <c r="H54" s="7" t="s">
        <v>10</v>
      </c>
      <c r="I54" s="5" t="s">
        <v>1343</v>
      </c>
      <c r="J54" s="5" t="s">
        <v>129</v>
      </c>
      <c r="K54" s="5"/>
      <c r="L54" s="28">
        <v>4</v>
      </c>
      <c r="M54" s="331">
        <v>59.95</v>
      </c>
      <c r="N54" s="331">
        <v>49.95</v>
      </c>
      <c r="O54" s="384">
        <f t="shared" si="2"/>
        <v>19.980000000000004</v>
      </c>
      <c r="P54" s="384">
        <f t="shared" si="2"/>
        <v>17.482500000000002</v>
      </c>
      <c r="Q54" s="384">
        <f t="shared" si="2"/>
        <v>14.985000000000007</v>
      </c>
      <c r="R54" s="384">
        <f t="shared" si="2"/>
        <v>12.487499999999997</v>
      </c>
    </row>
    <row r="55" spans="1:18" ht="66" customHeight="1" thickTop="1" thickBot="1">
      <c r="B55" s="390" t="s">
        <v>3030</v>
      </c>
      <c r="C55" s="391" t="s">
        <v>899</v>
      </c>
      <c r="D55" s="390" t="s">
        <v>135</v>
      </c>
      <c r="E55" s="390" t="s">
        <v>67</v>
      </c>
      <c r="F55" s="11" t="s">
        <v>1442</v>
      </c>
      <c r="G55" s="11" t="s">
        <v>17</v>
      </c>
      <c r="H55" s="11" t="s">
        <v>10</v>
      </c>
      <c r="I55" s="390" t="s">
        <v>1343</v>
      </c>
      <c r="J55" s="390" t="s">
        <v>129</v>
      </c>
      <c r="K55" s="390"/>
      <c r="L55" s="11">
        <v>4</v>
      </c>
      <c r="M55" s="335">
        <v>59.95</v>
      </c>
      <c r="N55" s="335">
        <v>49.95</v>
      </c>
      <c r="O55" s="335">
        <f t="shared" si="2"/>
        <v>19.980000000000004</v>
      </c>
      <c r="P55" s="335">
        <f t="shared" si="2"/>
        <v>17.482500000000002</v>
      </c>
      <c r="Q55" s="335">
        <f t="shared" si="2"/>
        <v>14.985000000000007</v>
      </c>
      <c r="R55" s="335">
        <f t="shared" si="2"/>
        <v>12.487499999999997</v>
      </c>
    </row>
    <row r="56" spans="1:18" ht="66" customHeight="1" thickTop="1" thickBot="1">
      <c r="B56" s="4" t="s">
        <v>3186</v>
      </c>
      <c r="C56" s="6" t="s">
        <v>900</v>
      </c>
      <c r="D56" s="5" t="s">
        <v>136</v>
      </c>
      <c r="E56" s="5" t="s">
        <v>67</v>
      </c>
      <c r="F56" s="7" t="s">
        <v>1442</v>
      </c>
      <c r="G56" s="7" t="s">
        <v>17</v>
      </c>
      <c r="H56" s="7" t="s">
        <v>10</v>
      </c>
      <c r="I56" s="5" t="s">
        <v>1343</v>
      </c>
      <c r="J56" s="5" t="s">
        <v>129</v>
      </c>
      <c r="K56" s="5"/>
      <c r="L56" s="28">
        <v>4</v>
      </c>
      <c r="M56" s="331">
        <v>59.95</v>
      </c>
      <c r="N56" s="331">
        <v>49.95</v>
      </c>
      <c r="O56" s="384">
        <f t="shared" si="2"/>
        <v>19.980000000000004</v>
      </c>
      <c r="P56" s="384">
        <f t="shared" si="2"/>
        <v>17.482500000000002</v>
      </c>
      <c r="Q56" s="384">
        <f t="shared" si="2"/>
        <v>14.985000000000007</v>
      </c>
      <c r="R56" s="384">
        <f t="shared" si="2"/>
        <v>12.487499999999997</v>
      </c>
    </row>
    <row r="57" spans="1:18" ht="66" customHeight="1" thickTop="1" thickBot="1">
      <c r="B57" s="390" t="s">
        <v>3187</v>
      </c>
      <c r="C57" s="391" t="s">
        <v>901</v>
      </c>
      <c r="D57" s="390" t="s">
        <v>137</v>
      </c>
      <c r="E57" s="390" t="s">
        <v>138</v>
      </c>
      <c r="F57" s="11" t="s">
        <v>1442</v>
      </c>
      <c r="G57" s="11" t="s">
        <v>17</v>
      </c>
      <c r="H57" s="11" t="s">
        <v>10</v>
      </c>
      <c r="I57" s="390" t="s">
        <v>1344</v>
      </c>
      <c r="J57" s="390" t="s">
        <v>139</v>
      </c>
      <c r="K57" s="390"/>
      <c r="L57" s="11">
        <v>4</v>
      </c>
      <c r="M57" s="335">
        <v>59.95</v>
      </c>
      <c r="N57" s="335">
        <v>49.95</v>
      </c>
      <c r="O57" s="335">
        <f t="shared" si="2"/>
        <v>19.980000000000004</v>
      </c>
      <c r="P57" s="335">
        <f t="shared" si="2"/>
        <v>17.482500000000002</v>
      </c>
      <c r="Q57" s="335">
        <f t="shared" si="2"/>
        <v>14.985000000000007</v>
      </c>
      <c r="R57" s="335">
        <f t="shared" si="2"/>
        <v>12.487499999999997</v>
      </c>
    </row>
    <row r="58" spans="1:18" ht="66" customHeight="1" thickTop="1" thickBot="1">
      <c r="A58"/>
      <c r="B58" s="4" t="s">
        <v>3031</v>
      </c>
      <c r="C58" s="6" t="s">
        <v>902</v>
      </c>
      <c r="D58" s="5" t="s">
        <v>140</v>
      </c>
      <c r="E58" s="5" t="s">
        <v>138</v>
      </c>
      <c r="F58" s="7" t="s">
        <v>1442</v>
      </c>
      <c r="G58" s="7" t="s">
        <v>17</v>
      </c>
      <c r="H58" s="7" t="s">
        <v>10</v>
      </c>
      <c r="I58" s="5" t="s">
        <v>1344</v>
      </c>
      <c r="J58" s="5" t="s">
        <v>139</v>
      </c>
      <c r="K58" s="5"/>
      <c r="L58" s="28">
        <v>4</v>
      </c>
      <c r="M58" s="331">
        <v>59.95</v>
      </c>
      <c r="N58" s="331">
        <v>49.95</v>
      </c>
      <c r="O58" s="384">
        <f t="shared" si="2"/>
        <v>19.980000000000004</v>
      </c>
      <c r="P58" s="384">
        <f t="shared" si="2"/>
        <v>17.482500000000002</v>
      </c>
      <c r="Q58" s="384">
        <f t="shared" si="2"/>
        <v>14.985000000000007</v>
      </c>
      <c r="R58" s="384">
        <f t="shared" si="2"/>
        <v>12.487499999999997</v>
      </c>
    </row>
    <row r="59" spans="1:18" ht="66" customHeight="1" thickTop="1" thickBot="1">
      <c r="B59" s="390" t="s">
        <v>3188</v>
      </c>
      <c r="C59" s="391" t="s">
        <v>903</v>
      </c>
      <c r="D59" s="390" t="s">
        <v>141</v>
      </c>
      <c r="E59" s="390" t="s">
        <v>142</v>
      </c>
      <c r="F59" s="11" t="s">
        <v>1442</v>
      </c>
      <c r="G59" s="11" t="s">
        <v>17</v>
      </c>
      <c r="H59" s="11" t="s">
        <v>10</v>
      </c>
      <c r="I59" s="390" t="s">
        <v>1345</v>
      </c>
      <c r="J59" s="390" t="s">
        <v>143</v>
      </c>
      <c r="K59" s="390"/>
      <c r="L59" s="11">
        <v>4</v>
      </c>
      <c r="M59" s="335">
        <v>59.95</v>
      </c>
      <c r="N59" s="335">
        <v>49.95</v>
      </c>
      <c r="O59" s="335">
        <f t="shared" si="2"/>
        <v>19.980000000000004</v>
      </c>
      <c r="P59" s="335">
        <f t="shared" si="2"/>
        <v>17.482500000000002</v>
      </c>
      <c r="Q59" s="335">
        <f t="shared" si="2"/>
        <v>14.985000000000007</v>
      </c>
      <c r="R59" s="335">
        <f t="shared" si="2"/>
        <v>12.487499999999997</v>
      </c>
    </row>
    <row r="60" spans="1:18" ht="66" customHeight="1" thickTop="1" thickBot="1">
      <c r="B60" s="4" t="s">
        <v>3032</v>
      </c>
      <c r="C60" s="6" t="s">
        <v>904</v>
      </c>
      <c r="D60" s="5" t="s">
        <v>144</v>
      </c>
      <c r="E60" s="5" t="s">
        <v>142</v>
      </c>
      <c r="F60" s="7" t="s">
        <v>1442</v>
      </c>
      <c r="G60" s="7" t="s">
        <v>17</v>
      </c>
      <c r="H60" s="7" t="s">
        <v>10</v>
      </c>
      <c r="I60" s="5" t="s">
        <v>1346</v>
      </c>
      <c r="J60" s="5"/>
      <c r="K60" s="5"/>
      <c r="L60" s="28">
        <v>4</v>
      </c>
      <c r="M60" s="331">
        <v>59.95</v>
      </c>
      <c r="N60" s="331">
        <v>49.95</v>
      </c>
      <c r="O60" s="384">
        <f t="shared" si="2"/>
        <v>19.980000000000004</v>
      </c>
      <c r="P60" s="384">
        <f t="shared" si="2"/>
        <v>17.482500000000002</v>
      </c>
      <c r="Q60" s="384">
        <f t="shared" si="2"/>
        <v>14.985000000000007</v>
      </c>
      <c r="R60" s="384">
        <f t="shared" si="2"/>
        <v>12.487499999999997</v>
      </c>
    </row>
    <row r="61" spans="1:18" ht="66" customHeight="1" thickTop="1" thickBot="1">
      <c r="B61" s="390" t="s">
        <v>3033</v>
      </c>
      <c r="C61" s="391" t="s">
        <v>905</v>
      </c>
      <c r="D61" s="390" t="s">
        <v>145</v>
      </c>
      <c r="E61" s="390" t="s">
        <v>142</v>
      </c>
      <c r="F61" s="11" t="s">
        <v>1442</v>
      </c>
      <c r="G61" s="11" t="s">
        <v>17</v>
      </c>
      <c r="H61" s="11" t="s">
        <v>10</v>
      </c>
      <c r="I61" s="390" t="s">
        <v>1346</v>
      </c>
      <c r="J61" s="390"/>
      <c r="K61" s="390"/>
      <c r="L61" s="11">
        <v>4</v>
      </c>
      <c r="M61" s="335">
        <v>59.95</v>
      </c>
      <c r="N61" s="335">
        <v>49.95</v>
      </c>
      <c r="O61" s="335">
        <f t="shared" si="2"/>
        <v>19.980000000000004</v>
      </c>
      <c r="P61" s="335">
        <f t="shared" si="2"/>
        <v>17.482500000000002</v>
      </c>
      <c r="Q61" s="335">
        <f t="shared" si="2"/>
        <v>14.985000000000007</v>
      </c>
      <c r="R61" s="335">
        <f t="shared" si="2"/>
        <v>12.487499999999997</v>
      </c>
    </row>
    <row r="62" spans="1:18" ht="66" customHeight="1" thickTop="1" thickBot="1">
      <c r="B62" s="4" t="s">
        <v>3034</v>
      </c>
      <c r="C62" s="6" t="s">
        <v>906</v>
      </c>
      <c r="D62" s="5" t="s">
        <v>146</v>
      </c>
      <c r="E62" s="5" t="s">
        <v>142</v>
      </c>
      <c r="F62" s="7" t="s">
        <v>1442</v>
      </c>
      <c r="G62" s="7" t="s">
        <v>17</v>
      </c>
      <c r="H62" s="7" t="s">
        <v>10</v>
      </c>
      <c r="I62" s="5" t="s">
        <v>1346</v>
      </c>
      <c r="J62" s="5"/>
      <c r="K62" s="5"/>
      <c r="L62" s="28">
        <v>4</v>
      </c>
      <c r="M62" s="331">
        <v>59.95</v>
      </c>
      <c r="N62" s="331">
        <v>49.95</v>
      </c>
      <c r="O62" s="384">
        <f t="shared" si="2"/>
        <v>19.980000000000004</v>
      </c>
      <c r="P62" s="384">
        <f t="shared" si="2"/>
        <v>17.482500000000002</v>
      </c>
      <c r="Q62" s="384">
        <f t="shared" si="2"/>
        <v>14.985000000000007</v>
      </c>
      <c r="R62" s="384">
        <f t="shared" si="2"/>
        <v>12.487499999999997</v>
      </c>
    </row>
    <row r="63" spans="1:18" ht="66" customHeight="1" thickTop="1" thickBot="1">
      <c r="B63" s="390" t="s">
        <v>3035</v>
      </c>
      <c r="C63" s="391" t="s">
        <v>907</v>
      </c>
      <c r="D63" s="390" t="s">
        <v>147</v>
      </c>
      <c r="E63" s="390" t="s">
        <v>142</v>
      </c>
      <c r="F63" s="11" t="s">
        <v>1442</v>
      </c>
      <c r="G63" s="11" t="s">
        <v>17</v>
      </c>
      <c r="H63" s="11" t="s">
        <v>10</v>
      </c>
      <c r="I63" s="390" t="s">
        <v>1346</v>
      </c>
      <c r="J63" s="390"/>
      <c r="K63" s="390"/>
      <c r="L63" s="11">
        <v>4</v>
      </c>
      <c r="M63" s="335">
        <v>59.95</v>
      </c>
      <c r="N63" s="335">
        <v>49.95</v>
      </c>
      <c r="O63" s="335">
        <f t="shared" si="2"/>
        <v>19.980000000000004</v>
      </c>
      <c r="P63" s="335">
        <f t="shared" si="2"/>
        <v>17.482500000000002</v>
      </c>
      <c r="Q63" s="335">
        <f t="shared" si="2"/>
        <v>14.985000000000007</v>
      </c>
      <c r="R63" s="335">
        <f t="shared" si="2"/>
        <v>12.487499999999997</v>
      </c>
    </row>
    <row r="64" spans="1:18" ht="66" customHeight="1" thickTop="1" thickBot="1">
      <c r="B64" s="4" t="s">
        <v>3036</v>
      </c>
      <c r="C64" s="6" t="s">
        <v>908</v>
      </c>
      <c r="D64" s="5" t="s">
        <v>148</v>
      </c>
      <c r="E64" s="5" t="s">
        <v>142</v>
      </c>
      <c r="F64" s="7" t="s">
        <v>1442</v>
      </c>
      <c r="G64" s="7" t="s">
        <v>17</v>
      </c>
      <c r="H64" s="7" t="s">
        <v>10</v>
      </c>
      <c r="I64" s="5" t="s">
        <v>1346</v>
      </c>
      <c r="J64" s="5"/>
      <c r="K64" s="5"/>
      <c r="L64" s="28">
        <v>4</v>
      </c>
      <c r="M64" s="331">
        <v>59.95</v>
      </c>
      <c r="N64" s="331">
        <v>49.95</v>
      </c>
      <c r="O64" s="384">
        <f t="shared" si="2"/>
        <v>19.980000000000004</v>
      </c>
      <c r="P64" s="384">
        <f t="shared" si="2"/>
        <v>17.482500000000002</v>
      </c>
      <c r="Q64" s="384">
        <f t="shared" si="2"/>
        <v>14.985000000000007</v>
      </c>
      <c r="R64" s="384">
        <f t="shared" si="2"/>
        <v>12.487499999999997</v>
      </c>
    </row>
    <row r="65" spans="1:18" ht="66" customHeight="1" thickTop="1" thickBot="1">
      <c r="B65" s="390" t="s">
        <v>3037</v>
      </c>
      <c r="C65" s="391" t="s">
        <v>909</v>
      </c>
      <c r="D65" s="390" t="s">
        <v>149</v>
      </c>
      <c r="E65" s="390" t="s">
        <v>142</v>
      </c>
      <c r="F65" s="11" t="s">
        <v>1442</v>
      </c>
      <c r="G65" s="11" t="s">
        <v>17</v>
      </c>
      <c r="H65" s="11" t="s">
        <v>10</v>
      </c>
      <c r="I65" s="390" t="s">
        <v>1346</v>
      </c>
      <c r="J65" s="390"/>
      <c r="K65" s="390"/>
      <c r="L65" s="11">
        <v>4</v>
      </c>
      <c r="M65" s="335">
        <v>59.95</v>
      </c>
      <c r="N65" s="335">
        <v>49.95</v>
      </c>
      <c r="O65" s="335">
        <f t="shared" si="2"/>
        <v>19.980000000000004</v>
      </c>
      <c r="P65" s="335">
        <f t="shared" si="2"/>
        <v>17.482500000000002</v>
      </c>
      <c r="Q65" s="335">
        <f t="shared" si="2"/>
        <v>14.985000000000007</v>
      </c>
      <c r="R65" s="335">
        <f t="shared" si="2"/>
        <v>12.487499999999997</v>
      </c>
    </row>
    <row r="66" spans="1:18" ht="66" customHeight="1" thickTop="1" thickBot="1">
      <c r="B66" s="395" t="s">
        <v>3038</v>
      </c>
      <c r="C66" s="393">
        <v>819918019604</v>
      </c>
      <c r="D66" s="12"/>
      <c r="E66" s="12"/>
      <c r="F66" s="12"/>
      <c r="G66" s="12"/>
      <c r="H66" s="12"/>
      <c r="I66" s="12"/>
      <c r="J66" s="12"/>
      <c r="K66" s="12"/>
      <c r="L66" s="24">
        <v>4</v>
      </c>
      <c r="M66" s="334">
        <v>59.95</v>
      </c>
      <c r="N66" s="334">
        <v>49.95</v>
      </c>
      <c r="O66" s="440">
        <f t="shared" ref="O66:R85" si="3">$N66-($N66*O$2)</f>
        <v>19.980000000000004</v>
      </c>
      <c r="P66" s="440">
        <f t="shared" si="3"/>
        <v>17.482500000000002</v>
      </c>
      <c r="Q66" s="440">
        <f t="shared" si="3"/>
        <v>14.985000000000007</v>
      </c>
      <c r="R66" s="440">
        <f t="shared" si="3"/>
        <v>12.487499999999997</v>
      </c>
    </row>
    <row r="67" spans="1:18" ht="66" customHeight="1" thickTop="1" thickBot="1">
      <c r="B67" s="390" t="s">
        <v>3189</v>
      </c>
      <c r="C67" s="391" t="s">
        <v>910</v>
      </c>
      <c r="D67" s="390" t="s">
        <v>150</v>
      </c>
      <c r="E67" s="390" t="s">
        <v>151</v>
      </c>
      <c r="F67" s="11" t="s">
        <v>1442</v>
      </c>
      <c r="G67" s="11" t="s">
        <v>17</v>
      </c>
      <c r="H67" s="11" t="s">
        <v>10</v>
      </c>
      <c r="I67" s="390" t="s">
        <v>1347</v>
      </c>
      <c r="J67" s="390"/>
      <c r="K67" s="390"/>
      <c r="L67" s="11">
        <v>4</v>
      </c>
      <c r="M67" s="335">
        <v>59.95</v>
      </c>
      <c r="N67" s="335">
        <v>49.95</v>
      </c>
      <c r="O67" s="335">
        <f t="shared" si="3"/>
        <v>19.980000000000004</v>
      </c>
      <c r="P67" s="335">
        <f t="shared" si="3"/>
        <v>17.482500000000002</v>
      </c>
      <c r="Q67" s="335">
        <f t="shared" si="3"/>
        <v>14.985000000000007</v>
      </c>
      <c r="R67" s="335">
        <f t="shared" si="3"/>
        <v>12.487499999999997</v>
      </c>
    </row>
    <row r="68" spans="1:18" ht="66" customHeight="1" thickTop="1" thickBot="1">
      <c r="B68" s="4" t="s">
        <v>3190</v>
      </c>
      <c r="C68" s="6" t="s">
        <v>911</v>
      </c>
      <c r="D68" s="5" t="s">
        <v>152</v>
      </c>
      <c r="E68" s="5" t="s">
        <v>153</v>
      </c>
      <c r="F68" s="7" t="s">
        <v>1442</v>
      </c>
      <c r="G68" s="7" t="s">
        <v>17</v>
      </c>
      <c r="H68" s="7" t="s">
        <v>10</v>
      </c>
      <c r="I68" s="5" t="s">
        <v>1348</v>
      </c>
      <c r="J68" s="5" t="s">
        <v>154</v>
      </c>
      <c r="K68" s="5"/>
      <c r="L68" s="28">
        <v>4</v>
      </c>
      <c r="M68" s="331">
        <v>59.95</v>
      </c>
      <c r="N68" s="331">
        <v>49.95</v>
      </c>
      <c r="O68" s="384">
        <f t="shared" si="3"/>
        <v>19.980000000000004</v>
      </c>
      <c r="P68" s="384">
        <f t="shared" si="3"/>
        <v>17.482500000000002</v>
      </c>
      <c r="Q68" s="384">
        <f t="shared" si="3"/>
        <v>14.985000000000007</v>
      </c>
      <c r="R68" s="384">
        <f t="shared" si="3"/>
        <v>12.487499999999997</v>
      </c>
    </row>
    <row r="69" spans="1:18" ht="66" customHeight="1" thickTop="1" thickBot="1">
      <c r="B69" s="8" t="s">
        <v>3191</v>
      </c>
      <c r="C69" s="9" t="s">
        <v>912</v>
      </c>
      <c r="D69" s="8" t="s">
        <v>155</v>
      </c>
      <c r="E69" s="12"/>
      <c r="F69" s="10" t="s">
        <v>1442</v>
      </c>
      <c r="G69" s="10" t="s">
        <v>17</v>
      </c>
      <c r="H69" s="10" t="s">
        <v>10</v>
      </c>
      <c r="I69" s="8" t="s">
        <v>156</v>
      </c>
      <c r="J69" s="8"/>
      <c r="K69" s="8"/>
      <c r="L69" s="10">
        <v>4</v>
      </c>
      <c r="M69" s="343">
        <v>59.95</v>
      </c>
      <c r="N69" s="343">
        <v>49.95</v>
      </c>
      <c r="O69" s="343">
        <f t="shared" si="3"/>
        <v>19.980000000000004</v>
      </c>
      <c r="P69" s="343">
        <f t="shared" si="3"/>
        <v>17.482500000000002</v>
      </c>
      <c r="Q69" s="343">
        <f t="shared" si="3"/>
        <v>14.985000000000007</v>
      </c>
      <c r="R69" s="343">
        <f t="shared" si="3"/>
        <v>12.487499999999997</v>
      </c>
    </row>
    <row r="70" spans="1:18" ht="66" customHeight="1" thickTop="1" thickBot="1">
      <c r="B70" s="4" t="s">
        <v>3192</v>
      </c>
      <c r="C70" s="6" t="s">
        <v>913</v>
      </c>
      <c r="D70" s="5" t="s">
        <v>157</v>
      </c>
      <c r="E70" s="5" t="s">
        <v>153</v>
      </c>
      <c r="F70" s="7" t="s">
        <v>1442</v>
      </c>
      <c r="G70" s="7" t="s">
        <v>17</v>
      </c>
      <c r="H70" s="7" t="s">
        <v>10</v>
      </c>
      <c r="I70" s="5" t="s">
        <v>1349</v>
      </c>
      <c r="J70" s="5" t="s">
        <v>158</v>
      </c>
      <c r="K70" s="5" t="s">
        <v>159</v>
      </c>
      <c r="L70" s="28">
        <v>4</v>
      </c>
      <c r="M70" s="331">
        <v>59.95</v>
      </c>
      <c r="N70" s="331">
        <v>49.95</v>
      </c>
      <c r="O70" s="384">
        <f t="shared" si="3"/>
        <v>19.980000000000004</v>
      </c>
      <c r="P70" s="384">
        <f t="shared" si="3"/>
        <v>17.482500000000002</v>
      </c>
      <c r="Q70" s="384">
        <f t="shared" si="3"/>
        <v>14.985000000000007</v>
      </c>
      <c r="R70" s="384">
        <f t="shared" si="3"/>
        <v>12.487499999999997</v>
      </c>
    </row>
    <row r="71" spans="1:18" ht="66" customHeight="1" thickTop="1" thickBot="1">
      <c r="B71" s="390" t="s">
        <v>3193</v>
      </c>
      <c r="C71" s="391" t="s">
        <v>914</v>
      </c>
      <c r="D71" s="390" t="s">
        <v>160</v>
      </c>
      <c r="E71" s="390" t="s">
        <v>161</v>
      </c>
      <c r="F71" s="11" t="s">
        <v>1442</v>
      </c>
      <c r="G71" s="11" t="s">
        <v>17</v>
      </c>
      <c r="H71" s="11" t="s">
        <v>10</v>
      </c>
      <c r="I71" s="390" t="s">
        <v>1350</v>
      </c>
      <c r="J71" s="390"/>
      <c r="K71" s="390"/>
      <c r="L71" s="11">
        <v>4</v>
      </c>
      <c r="M71" s="335">
        <v>59.95</v>
      </c>
      <c r="N71" s="335">
        <v>49.95</v>
      </c>
      <c r="O71" s="335">
        <f t="shared" si="3"/>
        <v>19.980000000000004</v>
      </c>
      <c r="P71" s="335">
        <f t="shared" si="3"/>
        <v>17.482500000000002</v>
      </c>
      <c r="Q71" s="335">
        <f t="shared" si="3"/>
        <v>14.985000000000007</v>
      </c>
      <c r="R71" s="335">
        <f t="shared" si="3"/>
        <v>12.487499999999997</v>
      </c>
    </row>
    <row r="72" spans="1:18" ht="66" customHeight="1" thickTop="1" thickBot="1">
      <c r="B72" s="4" t="s">
        <v>3039</v>
      </c>
      <c r="C72" s="6" t="s">
        <v>915</v>
      </c>
      <c r="D72" s="5" t="s">
        <v>162</v>
      </c>
      <c r="E72" s="5" t="s">
        <v>161</v>
      </c>
      <c r="F72" s="7" t="s">
        <v>1442</v>
      </c>
      <c r="G72" s="7" t="s">
        <v>17</v>
      </c>
      <c r="H72" s="7" t="s">
        <v>10</v>
      </c>
      <c r="I72" s="5" t="s">
        <v>1350</v>
      </c>
      <c r="J72" s="5"/>
      <c r="K72" s="5"/>
      <c r="L72" s="28">
        <v>4</v>
      </c>
      <c r="M72" s="331">
        <v>59.95</v>
      </c>
      <c r="N72" s="331">
        <v>49.95</v>
      </c>
      <c r="O72" s="384">
        <f t="shared" si="3"/>
        <v>19.980000000000004</v>
      </c>
      <c r="P72" s="384">
        <f t="shared" si="3"/>
        <v>17.482500000000002</v>
      </c>
      <c r="Q72" s="384">
        <f t="shared" si="3"/>
        <v>14.985000000000007</v>
      </c>
      <c r="R72" s="384">
        <f t="shared" si="3"/>
        <v>12.487499999999997</v>
      </c>
    </row>
    <row r="73" spans="1:18" ht="66" customHeight="1" thickTop="1" thickBot="1">
      <c r="B73" s="390" t="s">
        <v>3040</v>
      </c>
      <c r="C73" s="391">
        <v>819918019611</v>
      </c>
      <c r="D73" s="390" t="s">
        <v>56</v>
      </c>
      <c r="E73" s="390" t="s">
        <v>56</v>
      </c>
      <c r="F73" s="390" t="s">
        <v>56</v>
      </c>
      <c r="G73" s="390" t="s">
        <v>56</v>
      </c>
      <c r="H73" s="390" t="s">
        <v>56</v>
      </c>
      <c r="I73" s="390" t="s">
        <v>56</v>
      </c>
      <c r="J73" s="8"/>
      <c r="K73" s="10"/>
      <c r="L73" s="10">
        <v>4</v>
      </c>
      <c r="M73" s="343">
        <v>59.95</v>
      </c>
      <c r="N73" s="343">
        <v>49.95</v>
      </c>
      <c r="O73" s="343">
        <f t="shared" si="3"/>
        <v>19.980000000000004</v>
      </c>
      <c r="P73" s="343">
        <f t="shared" si="3"/>
        <v>17.482500000000002</v>
      </c>
      <c r="Q73" s="343">
        <f t="shared" si="3"/>
        <v>14.985000000000007</v>
      </c>
      <c r="R73" s="343">
        <f t="shared" si="3"/>
        <v>12.487499999999997</v>
      </c>
    </row>
    <row r="74" spans="1:18" ht="66" customHeight="1" thickTop="1" thickBot="1">
      <c r="B74" s="4" t="s">
        <v>3194</v>
      </c>
      <c r="C74" s="6" t="s">
        <v>916</v>
      </c>
      <c r="D74" s="5" t="s">
        <v>163</v>
      </c>
      <c r="E74" s="5" t="s">
        <v>65</v>
      </c>
      <c r="F74" s="7" t="s">
        <v>1442</v>
      </c>
      <c r="G74" s="7" t="s">
        <v>17</v>
      </c>
      <c r="H74" s="7" t="s">
        <v>10</v>
      </c>
      <c r="I74" s="5" t="s">
        <v>164</v>
      </c>
      <c r="J74" s="5"/>
      <c r="K74" s="5"/>
      <c r="L74" s="28">
        <v>4</v>
      </c>
      <c r="M74" s="331">
        <v>59.95</v>
      </c>
      <c r="N74" s="331">
        <v>49.95</v>
      </c>
      <c r="O74" s="384">
        <f t="shared" si="3"/>
        <v>19.980000000000004</v>
      </c>
      <c r="P74" s="384">
        <f t="shared" si="3"/>
        <v>17.482500000000002</v>
      </c>
      <c r="Q74" s="384">
        <f t="shared" si="3"/>
        <v>14.985000000000007</v>
      </c>
      <c r="R74" s="384">
        <f t="shared" si="3"/>
        <v>12.487499999999997</v>
      </c>
    </row>
    <row r="75" spans="1:18" ht="66" customHeight="1" thickTop="1" thickBot="1">
      <c r="B75" s="390" t="s">
        <v>3195</v>
      </c>
      <c r="C75" s="391" t="s">
        <v>917</v>
      </c>
      <c r="D75" s="390" t="s">
        <v>165</v>
      </c>
      <c r="E75" s="390" t="s">
        <v>166</v>
      </c>
      <c r="F75" s="11" t="s">
        <v>1442</v>
      </c>
      <c r="G75" s="11" t="s">
        <v>17</v>
      </c>
      <c r="H75" s="11" t="s">
        <v>10</v>
      </c>
      <c r="I75" s="390" t="s">
        <v>1351</v>
      </c>
      <c r="J75" s="390"/>
      <c r="K75" s="390"/>
      <c r="L75" s="11">
        <v>4</v>
      </c>
      <c r="M75" s="335">
        <v>59.95</v>
      </c>
      <c r="N75" s="335">
        <v>49.95</v>
      </c>
      <c r="O75" s="335">
        <f t="shared" si="3"/>
        <v>19.980000000000004</v>
      </c>
      <c r="P75" s="335">
        <f t="shared" si="3"/>
        <v>17.482500000000002</v>
      </c>
      <c r="Q75" s="335">
        <f t="shared" si="3"/>
        <v>14.985000000000007</v>
      </c>
      <c r="R75" s="335">
        <f t="shared" si="3"/>
        <v>12.487499999999997</v>
      </c>
    </row>
    <row r="76" spans="1:18" ht="66" customHeight="1" thickTop="1" thickBot="1">
      <c r="B76" s="4" t="s">
        <v>3196</v>
      </c>
      <c r="C76" s="6" t="s">
        <v>918</v>
      </c>
      <c r="D76" s="5" t="s">
        <v>167</v>
      </c>
      <c r="E76" s="5" t="s">
        <v>138</v>
      </c>
      <c r="F76" s="7" t="s">
        <v>1442</v>
      </c>
      <c r="G76" s="7" t="s">
        <v>17</v>
      </c>
      <c r="H76" s="7" t="s">
        <v>10</v>
      </c>
      <c r="I76" s="5" t="s">
        <v>1352</v>
      </c>
      <c r="J76" s="5"/>
      <c r="K76" s="5"/>
      <c r="L76" s="28">
        <v>4</v>
      </c>
      <c r="M76" s="331">
        <v>59.95</v>
      </c>
      <c r="N76" s="331">
        <v>49.95</v>
      </c>
      <c r="O76" s="384">
        <f t="shared" si="3"/>
        <v>19.980000000000004</v>
      </c>
      <c r="P76" s="384">
        <f t="shared" si="3"/>
        <v>17.482500000000002</v>
      </c>
      <c r="Q76" s="384">
        <f t="shared" si="3"/>
        <v>14.985000000000007</v>
      </c>
      <c r="R76" s="384">
        <f t="shared" si="3"/>
        <v>12.487499999999997</v>
      </c>
    </row>
    <row r="77" spans="1:18" ht="66" customHeight="1" thickTop="1" thickBot="1">
      <c r="B77" s="390" t="s">
        <v>3197</v>
      </c>
      <c r="C77" s="391" t="s">
        <v>919</v>
      </c>
      <c r="D77" s="390" t="s">
        <v>168</v>
      </c>
      <c r="E77" s="390" t="s">
        <v>169</v>
      </c>
      <c r="F77" s="11" t="s">
        <v>1442</v>
      </c>
      <c r="G77" s="11" t="s">
        <v>17</v>
      </c>
      <c r="H77" s="11" t="s">
        <v>10</v>
      </c>
      <c r="I77" s="390" t="s">
        <v>170</v>
      </c>
      <c r="J77" s="390"/>
      <c r="K77" s="390"/>
      <c r="L77" s="11">
        <v>4</v>
      </c>
      <c r="M77" s="335">
        <v>59.95</v>
      </c>
      <c r="N77" s="335">
        <v>49.95</v>
      </c>
      <c r="O77" s="335">
        <f t="shared" si="3"/>
        <v>19.980000000000004</v>
      </c>
      <c r="P77" s="335">
        <f t="shared" si="3"/>
        <v>17.482500000000002</v>
      </c>
      <c r="Q77" s="335">
        <f t="shared" si="3"/>
        <v>14.985000000000007</v>
      </c>
      <c r="R77" s="335">
        <f t="shared" si="3"/>
        <v>12.487499999999997</v>
      </c>
    </row>
    <row r="78" spans="1:18" ht="66" customHeight="1" thickTop="1" thickBot="1">
      <c r="A78"/>
      <c r="B78" s="4" t="s">
        <v>3041</v>
      </c>
      <c r="C78" s="6" t="s">
        <v>920</v>
      </c>
      <c r="D78" s="5" t="s">
        <v>171</v>
      </c>
      <c r="E78" s="5" t="s">
        <v>169</v>
      </c>
      <c r="F78" s="7" t="s">
        <v>1442</v>
      </c>
      <c r="G78" s="7" t="s">
        <v>17</v>
      </c>
      <c r="H78" s="7" t="s">
        <v>10</v>
      </c>
      <c r="I78" s="5" t="s">
        <v>170</v>
      </c>
      <c r="J78" s="5"/>
      <c r="K78" s="5"/>
      <c r="L78" s="28">
        <v>4</v>
      </c>
      <c r="M78" s="331">
        <v>59.95</v>
      </c>
      <c r="N78" s="331">
        <v>49.95</v>
      </c>
      <c r="O78" s="384">
        <f t="shared" si="3"/>
        <v>19.980000000000004</v>
      </c>
      <c r="P78" s="384">
        <f t="shared" si="3"/>
        <v>17.482500000000002</v>
      </c>
      <c r="Q78" s="384">
        <f t="shared" si="3"/>
        <v>14.985000000000007</v>
      </c>
      <c r="R78" s="384">
        <f t="shared" si="3"/>
        <v>12.487499999999997</v>
      </c>
    </row>
    <row r="79" spans="1:18" ht="66" customHeight="1" thickTop="1" thickBot="1">
      <c r="A79"/>
      <c r="B79" s="390" t="s">
        <v>3042</v>
      </c>
      <c r="C79" s="391" t="s">
        <v>921</v>
      </c>
      <c r="D79" s="390" t="s">
        <v>168</v>
      </c>
      <c r="E79" s="390" t="s">
        <v>169</v>
      </c>
      <c r="F79" s="11" t="s">
        <v>1442</v>
      </c>
      <c r="G79" s="11" t="s">
        <v>17</v>
      </c>
      <c r="H79" s="11" t="s">
        <v>10</v>
      </c>
      <c r="I79" s="390" t="s">
        <v>170</v>
      </c>
      <c r="J79" s="390"/>
      <c r="K79" s="390"/>
      <c r="L79" s="11">
        <v>4</v>
      </c>
      <c r="M79" s="335">
        <v>59.95</v>
      </c>
      <c r="N79" s="335">
        <v>49.95</v>
      </c>
      <c r="O79" s="335">
        <f t="shared" si="3"/>
        <v>19.980000000000004</v>
      </c>
      <c r="P79" s="335">
        <f t="shared" si="3"/>
        <v>17.482500000000002</v>
      </c>
      <c r="Q79" s="335">
        <f t="shared" si="3"/>
        <v>14.985000000000007</v>
      </c>
      <c r="R79" s="335">
        <f t="shared" si="3"/>
        <v>12.487499999999997</v>
      </c>
    </row>
    <row r="80" spans="1:18" ht="66" customHeight="1" thickTop="1" thickBot="1">
      <c r="B80" s="4" t="s">
        <v>3198</v>
      </c>
      <c r="C80" s="6" t="s">
        <v>922</v>
      </c>
      <c r="D80" s="5" t="s">
        <v>172</v>
      </c>
      <c r="E80" s="5" t="s">
        <v>173</v>
      </c>
      <c r="F80" s="7" t="s">
        <v>1442</v>
      </c>
      <c r="G80" s="7" t="s">
        <v>17</v>
      </c>
      <c r="H80" s="7" t="s">
        <v>10</v>
      </c>
      <c r="I80" s="5" t="s">
        <v>174</v>
      </c>
      <c r="J80" s="5"/>
      <c r="K80" s="5"/>
      <c r="L80" s="28">
        <v>4</v>
      </c>
      <c r="M80" s="331">
        <v>59.95</v>
      </c>
      <c r="N80" s="331">
        <v>49.95</v>
      </c>
      <c r="O80" s="384">
        <f t="shared" si="3"/>
        <v>19.980000000000004</v>
      </c>
      <c r="P80" s="384">
        <f t="shared" si="3"/>
        <v>17.482500000000002</v>
      </c>
      <c r="Q80" s="384">
        <f t="shared" si="3"/>
        <v>14.985000000000007</v>
      </c>
      <c r="R80" s="384">
        <f t="shared" si="3"/>
        <v>12.487499999999997</v>
      </c>
    </row>
    <row r="81" spans="1:18" ht="66" customHeight="1" thickTop="1" thickBot="1">
      <c r="B81" s="390" t="s">
        <v>3199</v>
      </c>
      <c r="C81" s="391" t="s">
        <v>923</v>
      </c>
      <c r="D81" s="390" t="s">
        <v>175</v>
      </c>
      <c r="E81" s="390" t="s">
        <v>112</v>
      </c>
      <c r="F81" s="11" t="s">
        <v>1442</v>
      </c>
      <c r="G81" s="11" t="s">
        <v>17</v>
      </c>
      <c r="H81" s="11" t="s">
        <v>10</v>
      </c>
      <c r="I81" s="390" t="s">
        <v>176</v>
      </c>
      <c r="J81" s="390"/>
      <c r="K81" s="390"/>
      <c r="L81" s="11">
        <v>4</v>
      </c>
      <c r="M81" s="335">
        <v>59.95</v>
      </c>
      <c r="N81" s="335">
        <v>49.95</v>
      </c>
      <c r="O81" s="335">
        <f t="shared" si="3"/>
        <v>19.980000000000004</v>
      </c>
      <c r="P81" s="335">
        <f t="shared" si="3"/>
        <v>17.482500000000002</v>
      </c>
      <c r="Q81" s="335">
        <f t="shared" si="3"/>
        <v>14.985000000000007</v>
      </c>
      <c r="R81" s="335">
        <f t="shared" si="3"/>
        <v>12.487499999999997</v>
      </c>
    </row>
    <row r="82" spans="1:18" ht="66" customHeight="1" thickTop="1" thickBot="1">
      <c r="B82" s="4" t="s">
        <v>3200</v>
      </c>
      <c r="C82" s="6" t="s">
        <v>924</v>
      </c>
      <c r="D82" s="5" t="s">
        <v>177</v>
      </c>
      <c r="E82" s="5" t="s">
        <v>178</v>
      </c>
      <c r="F82" s="7" t="s">
        <v>1442</v>
      </c>
      <c r="G82" s="7" t="s">
        <v>17</v>
      </c>
      <c r="H82" s="7" t="s">
        <v>10</v>
      </c>
      <c r="I82" s="5" t="s">
        <v>179</v>
      </c>
      <c r="J82" s="5"/>
      <c r="K82" s="5"/>
      <c r="L82" s="28">
        <v>4</v>
      </c>
      <c r="M82" s="331">
        <v>59.95</v>
      </c>
      <c r="N82" s="331">
        <v>49.95</v>
      </c>
      <c r="O82" s="384">
        <f t="shared" si="3"/>
        <v>19.980000000000004</v>
      </c>
      <c r="P82" s="384">
        <f t="shared" si="3"/>
        <v>17.482500000000002</v>
      </c>
      <c r="Q82" s="384">
        <f t="shared" si="3"/>
        <v>14.985000000000007</v>
      </c>
      <c r="R82" s="384">
        <f t="shared" si="3"/>
        <v>12.487499999999997</v>
      </c>
    </row>
    <row r="83" spans="1:18" ht="66" customHeight="1" thickTop="1" thickBot="1">
      <c r="B83" s="390" t="s">
        <v>3201</v>
      </c>
      <c r="C83" s="391" t="s">
        <v>925</v>
      </c>
      <c r="D83" s="390" t="s">
        <v>180</v>
      </c>
      <c r="E83" s="390" t="s">
        <v>181</v>
      </c>
      <c r="F83" s="11" t="s">
        <v>1442</v>
      </c>
      <c r="G83" s="11" t="s">
        <v>17</v>
      </c>
      <c r="H83" s="11" t="s">
        <v>10</v>
      </c>
      <c r="I83" s="390" t="s">
        <v>1353</v>
      </c>
      <c r="J83" s="390" t="s">
        <v>182</v>
      </c>
      <c r="K83" s="390"/>
      <c r="L83" s="11">
        <v>4</v>
      </c>
      <c r="M83" s="335">
        <v>59.95</v>
      </c>
      <c r="N83" s="335">
        <v>49.95</v>
      </c>
      <c r="O83" s="335">
        <f t="shared" si="3"/>
        <v>19.980000000000004</v>
      </c>
      <c r="P83" s="335">
        <f t="shared" si="3"/>
        <v>17.482500000000002</v>
      </c>
      <c r="Q83" s="335">
        <f t="shared" si="3"/>
        <v>14.985000000000007</v>
      </c>
      <c r="R83" s="335">
        <f t="shared" si="3"/>
        <v>12.487499999999997</v>
      </c>
    </row>
    <row r="84" spans="1:18" ht="66" customHeight="1" thickTop="1" thickBot="1">
      <c r="B84" s="4" t="s">
        <v>3202</v>
      </c>
      <c r="C84" s="6" t="s">
        <v>926</v>
      </c>
      <c r="D84" s="5" t="s">
        <v>183</v>
      </c>
      <c r="E84" s="5" t="s">
        <v>184</v>
      </c>
      <c r="F84" s="7" t="s">
        <v>1442</v>
      </c>
      <c r="G84" s="7" t="s">
        <v>17</v>
      </c>
      <c r="H84" s="7" t="s">
        <v>10</v>
      </c>
      <c r="I84" s="5" t="s">
        <v>1354</v>
      </c>
      <c r="J84" s="5"/>
      <c r="K84" s="5"/>
      <c r="L84" s="28">
        <v>4</v>
      </c>
      <c r="M84" s="331">
        <v>59.95</v>
      </c>
      <c r="N84" s="331">
        <v>49.95</v>
      </c>
      <c r="O84" s="384">
        <f t="shared" si="3"/>
        <v>19.980000000000004</v>
      </c>
      <c r="P84" s="384">
        <f t="shared" si="3"/>
        <v>17.482500000000002</v>
      </c>
      <c r="Q84" s="384">
        <f t="shared" si="3"/>
        <v>14.985000000000007</v>
      </c>
      <c r="R84" s="384">
        <f t="shared" si="3"/>
        <v>12.487499999999997</v>
      </c>
    </row>
    <row r="85" spans="1:18" ht="66" customHeight="1" thickTop="1" thickBot="1">
      <c r="B85" s="390" t="s">
        <v>3203</v>
      </c>
      <c r="C85" s="391" t="s">
        <v>927</v>
      </c>
      <c r="D85" s="390" t="s">
        <v>185</v>
      </c>
      <c r="E85" s="390" t="s">
        <v>186</v>
      </c>
      <c r="F85" s="11" t="s">
        <v>1442</v>
      </c>
      <c r="G85" s="11" t="s">
        <v>17</v>
      </c>
      <c r="H85" s="11" t="s">
        <v>10</v>
      </c>
      <c r="I85" s="390" t="s">
        <v>1355</v>
      </c>
      <c r="J85" s="390"/>
      <c r="K85" s="390"/>
      <c r="L85" s="11">
        <v>4</v>
      </c>
      <c r="M85" s="335">
        <v>59.95</v>
      </c>
      <c r="N85" s="335">
        <v>49.95</v>
      </c>
      <c r="O85" s="335">
        <f t="shared" si="3"/>
        <v>19.980000000000004</v>
      </c>
      <c r="P85" s="335">
        <f t="shared" si="3"/>
        <v>17.482500000000002</v>
      </c>
      <c r="Q85" s="335">
        <f t="shared" si="3"/>
        <v>14.985000000000007</v>
      </c>
      <c r="R85" s="335">
        <f t="shared" si="3"/>
        <v>12.487499999999997</v>
      </c>
    </row>
    <row r="86" spans="1:18" ht="66" customHeight="1" thickTop="1" thickBot="1">
      <c r="B86" s="4" t="s">
        <v>3204</v>
      </c>
      <c r="C86" s="6" t="s">
        <v>928</v>
      </c>
      <c r="D86" s="5" t="s">
        <v>187</v>
      </c>
      <c r="E86" s="5" t="s">
        <v>71</v>
      </c>
      <c r="F86" s="7" t="s">
        <v>1442</v>
      </c>
      <c r="G86" s="7" t="s">
        <v>17</v>
      </c>
      <c r="H86" s="7" t="s">
        <v>10</v>
      </c>
      <c r="I86" s="5" t="s">
        <v>1356</v>
      </c>
      <c r="J86" s="5"/>
      <c r="K86" s="5"/>
      <c r="L86" s="28">
        <v>4</v>
      </c>
      <c r="M86" s="331">
        <v>59.95</v>
      </c>
      <c r="N86" s="331">
        <v>49.95</v>
      </c>
      <c r="O86" s="384">
        <f t="shared" ref="O86:R105" si="4">$N86-($N86*O$2)</f>
        <v>19.980000000000004</v>
      </c>
      <c r="P86" s="384">
        <f t="shared" si="4"/>
        <v>17.482500000000002</v>
      </c>
      <c r="Q86" s="384">
        <f t="shared" si="4"/>
        <v>14.985000000000007</v>
      </c>
      <c r="R86" s="384">
        <f t="shared" si="4"/>
        <v>12.487499999999997</v>
      </c>
    </row>
    <row r="87" spans="1:18" ht="66" customHeight="1" thickTop="1" thickBot="1">
      <c r="B87" s="390" t="s">
        <v>3205</v>
      </c>
      <c r="C87" s="391" t="s">
        <v>929</v>
      </c>
      <c r="D87" s="390" t="s">
        <v>188</v>
      </c>
      <c r="E87" s="390" t="s">
        <v>71</v>
      </c>
      <c r="F87" s="11" t="s">
        <v>1442</v>
      </c>
      <c r="G87" s="11" t="s">
        <v>17</v>
      </c>
      <c r="H87" s="11" t="s">
        <v>10</v>
      </c>
      <c r="I87" s="390" t="s">
        <v>1356</v>
      </c>
      <c r="J87" s="390"/>
      <c r="K87" s="390"/>
      <c r="L87" s="11">
        <v>4</v>
      </c>
      <c r="M87" s="335">
        <v>59.95</v>
      </c>
      <c r="N87" s="335">
        <v>49.95</v>
      </c>
      <c r="O87" s="335">
        <f t="shared" si="4"/>
        <v>19.980000000000004</v>
      </c>
      <c r="P87" s="335">
        <f t="shared" si="4"/>
        <v>17.482500000000002</v>
      </c>
      <c r="Q87" s="335">
        <f t="shared" si="4"/>
        <v>14.985000000000007</v>
      </c>
      <c r="R87" s="335">
        <f t="shared" si="4"/>
        <v>12.487499999999997</v>
      </c>
    </row>
    <row r="88" spans="1:18" ht="66" customHeight="1" thickTop="1" thickBot="1">
      <c r="B88" s="4" t="s">
        <v>3206</v>
      </c>
      <c r="C88" s="6" t="s">
        <v>930</v>
      </c>
      <c r="D88" s="5" t="s">
        <v>189</v>
      </c>
      <c r="E88" s="5" t="s">
        <v>153</v>
      </c>
      <c r="F88" s="7" t="s">
        <v>1442</v>
      </c>
      <c r="G88" s="7" t="s">
        <v>17</v>
      </c>
      <c r="H88" s="7" t="s">
        <v>10</v>
      </c>
      <c r="I88" s="5" t="s">
        <v>190</v>
      </c>
      <c r="J88" s="5" t="s">
        <v>191</v>
      </c>
      <c r="K88" s="5" t="s">
        <v>192</v>
      </c>
      <c r="L88" s="28">
        <v>4</v>
      </c>
      <c r="M88" s="331">
        <v>59.95</v>
      </c>
      <c r="N88" s="331">
        <v>49.95</v>
      </c>
      <c r="O88" s="384">
        <f t="shared" si="4"/>
        <v>19.980000000000004</v>
      </c>
      <c r="P88" s="384">
        <f t="shared" si="4"/>
        <v>17.482500000000002</v>
      </c>
      <c r="Q88" s="384">
        <f t="shared" si="4"/>
        <v>14.985000000000007</v>
      </c>
      <c r="R88" s="384">
        <f t="shared" si="4"/>
        <v>12.487499999999997</v>
      </c>
    </row>
    <row r="89" spans="1:18" ht="66" customHeight="1" thickTop="1" thickBot="1">
      <c r="B89" s="390" t="s">
        <v>3207</v>
      </c>
      <c r="C89" s="391" t="s">
        <v>931</v>
      </c>
      <c r="D89" s="390" t="s">
        <v>193</v>
      </c>
      <c r="E89" s="390" t="s">
        <v>194</v>
      </c>
      <c r="F89" s="11" t="s">
        <v>1442</v>
      </c>
      <c r="G89" s="11" t="s">
        <v>17</v>
      </c>
      <c r="H89" s="11" t="s">
        <v>10</v>
      </c>
      <c r="I89" s="390" t="s">
        <v>1357</v>
      </c>
      <c r="J89" s="390" t="s">
        <v>195</v>
      </c>
      <c r="K89" s="390"/>
      <c r="L89" s="11">
        <v>4</v>
      </c>
      <c r="M89" s="335">
        <v>59.95</v>
      </c>
      <c r="N89" s="335">
        <v>49.95</v>
      </c>
      <c r="O89" s="335">
        <f t="shared" si="4"/>
        <v>19.980000000000004</v>
      </c>
      <c r="P89" s="335">
        <f t="shared" si="4"/>
        <v>17.482500000000002</v>
      </c>
      <c r="Q89" s="335">
        <f t="shared" si="4"/>
        <v>14.985000000000007</v>
      </c>
      <c r="R89" s="335">
        <f t="shared" si="4"/>
        <v>12.487499999999997</v>
      </c>
    </row>
    <row r="90" spans="1:18" ht="66" customHeight="1" thickTop="1" thickBot="1">
      <c r="A90"/>
      <c r="B90" s="4" t="s">
        <v>3043</v>
      </c>
      <c r="C90" s="6" t="s">
        <v>932</v>
      </c>
      <c r="D90" s="5" t="s">
        <v>196</v>
      </c>
      <c r="E90" s="5" t="s">
        <v>194</v>
      </c>
      <c r="F90" s="7" t="s">
        <v>1442</v>
      </c>
      <c r="G90" s="7" t="s">
        <v>17</v>
      </c>
      <c r="H90" s="7" t="s">
        <v>10</v>
      </c>
      <c r="I90" s="5" t="s">
        <v>1357</v>
      </c>
      <c r="J90" s="5" t="s">
        <v>195</v>
      </c>
      <c r="K90" s="5"/>
      <c r="L90" s="28">
        <v>4</v>
      </c>
      <c r="M90" s="331">
        <v>59.95</v>
      </c>
      <c r="N90" s="331">
        <v>49.95</v>
      </c>
      <c r="O90" s="384">
        <f t="shared" si="4"/>
        <v>19.980000000000004</v>
      </c>
      <c r="P90" s="384">
        <f t="shared" si="4"/>
        <v>17.482500000000002</v>
      </c>
      <c r="Q90" s="384">
        <f t="shared" si="4"/>
        <v>14.985000000000007</v>
      </c>
      <c r="R90" s="384">
        <f t="shared" si="4"/>
        <v>12.487499999999997</v>
      </c>
    </row>
    <row r="91" spans="1:18" ht="66" customHeight="1" thickTop="1" thickBot="1">
      <c r="B91" s="390" t="s">
        <v>3208</v>
      </c>
      <c r="C91" s="391" t="s">
        <v>933</v>
      </c>
      <c r="D91" s="390" t="s">
        <v>197</v>
      </c>
      <c r="E91" s="390" t="s">
        <v>198</v>
      </c>
      <c r="F91" s="11" t="s">
        <v>1442</v>
      </c>
      <c r="G91" s="11" t="s">
        <v>17</v>
      </c>
      <c r="H91" s="11" t="s">
        <v>10</v>
      </c>
      <c r="I91" s="390" t="s">
        <v>1358</v>
      </c>
      <c r="J91" s="390"/>
      <c r="K91" s="390"/>
      <c r="L91" s="11">
        <v>4</v>
      </c>
      <c r="M91" s="335">
        <v>59.95</v>
      </c>
      <c r="N91" s="335">
        <v>49.95</v>
      </c>
      <c r="O91" s="335">
        <f t="shared" si="4"/>
        <v>19.980000000000004</v>
      </c>
      <c r="P91" s="335">
        <f t="shared" si="4"/>
        <v>17.482500000000002</v>
      </c>
      <c r="Q91" s="335">
        <f t="shared" si="4"/>
        <v>14.985000000000007</v>
      </c>
      <c r="R91" s="335">
        <f t="shared" si="4"/>
        <v>12.487499999999997</v>
      </c>
    </row>
    <row r="92" spans="1:18" ht="66" customHeight="1" thickTop="1" thickBot="1">
      <c r="B92" s="4" t="s">
        <v>3209</v>
      </c>
      <c r="C92" s="6" t="s">
        <v>934</v>
      </c>
      <c r="D92" s="5" t="s">
        <v>199</v>
      </c>
      <c r="E92" s="5" t="s">
        <v>153</v>
      </c>
      <c r="F92" s="7" t="s">
        <v>1442</v>
      </c>
      <c r="G92" s="7" t="s">
        <v>17</v>
      </c>
      <c r="H92" s="7" t="s">
        <v>10</v>
      </c>
      <c r="I92" s="5" t="s">
        <v>200</v>
      </c>
      <c r="J92" s="5" t="s">
        <v>201</v>
      </c>
      <c r="K92" s="5"/>
      <c r="L92" s="28">
        <v>4</v>
      </c>
      <c r="M92" s="331">
        <v>59.95</v>
      </c>
      <c r="N92" s="331">
        <v>49.95</v>
      </c>
      <c r="O92" s="384">
        <f t="shared" si="4"/>
        <v>19.980000000000004</v>
      </c>
      <c r="P92" s="384">
        <f t="shared" si="4"/>
        <v>17.482500000000002</v>
      </c>
      <c r="Q92" s="384">
        <f t="shared" si="4"/>
        <v>14.985000000000007</v>
      </c>
      <c r="R92" s="384">
        <f t="shared" si="4"/>
        <v>12.487499999999997</v>
      </c>
    </row>
    <row r="93" spans="1:18" ht="66" customHeight="1" thickTop="1" thickBot="1">
      <c r="B93" s="390" t="s">
        <v>3210</v>
      </c>
      <c r="C93" s="391" t="s">
        <v>935</v>
      </c>
      <c r="D93" s="390" t="s">
        <v>202</v>
      </c>
      <c r="E93" s="390" t="s">
        <v>203</v>
      </c>
      <c r="F93" s="11" t="s">
        <v>1442</v>
      </c>
      <c r="G93" s="11" t="s">
        <v>17</v>
      </c>
      <c r="H93" s="11" t="s">
        <v>10</v>
      </c>
      <c r="I93" s="390" t="s">
        <v>1359</v>
      </c>
      <c r="J93" s="390"/>
      <c r="K93" s="390"/>
      <c r="L93" s="11">
        <v>4</v>
      </c>
      <c r="M93" s="335">
        <v>59.95</v>
      </c>
      <c r="N93" s="335">
        <v>49.95</v>
      </c>
      <c r="O93" s="335">
        <f t="shared" si="4"/>
        <v>19.980000000000004</v>
      </c>
      <c r="P93" s="335">
        <f t="shared" si="4"/>
        <v>17.482500000000002</v>
      </c>
      <c r="Q93" s="335">
        <f t="shared" si="4"/>
        <v>14.985000000000007</v>
      </c>
      <c r="R93" s="335">
        <f t="shared" si="4"/>
        <v>12.487499999999997</v>
      </c>
    </row>
    <row r="94" spans="1:18" ht="66" customHeight="1" thickTop="1" thickBot="1">
      <c r="B94" s="4" t="s">
        <v>3211</v>
      </c>
      <c r="C94" s="6" t="s">
        <v>936</v>
      </c>
      <c r="D94" s="5" t="s">
        <v>204</v>
      </c>
      <c r="E94" s="5" t="s">
        <v>203</v>
      </c>
      <c r="F94" s="7" t="s">
        <v>1442</v>
      </c>
      <c r="G94" s="7" t="s">
        <v>17</v>
      </c>
      <c r="H94" s="7" t="s">
        <v>10</v>
      </c>
      <c r="I94" s="5" t="s">
        <v>1359</v>
      </c>
      <c r="J94" s="5"/>
      <c r="K94" s="5"/>
      <c r="L94" s="28">
        <v>4</v>
      </c>
      <c r="M94" s="331">
        <v>59.95</v>
      </c>
      <c r="N94" s="331">
        <v>49.95</v>
      </c>
      <c r="O94" s="384">
        <f t="shared" si="4"/>
        <v>19.980000000000004</v>
      </c>
      <c r="P94" s="384">
        <f t="shared" si="4"/>
        <v>17.482500000000002</v>
      </c>
      <c r="Q94" s="384">
        <f t="shared" si="4"/>
        <v>14.985000000000007</v>
      </c>
      <c r="R94" s="384">
        <f t="shared" si="4"/>
        <v>12.487499999999997</v>
      </c>
    </row>
    <row r="95" spans="1:18" ht="66" customHeight="1" thickTop="1" thickBot="1">
      <c r="B95" s="390" t="s">
        <v>3212</v>
      </c>
      <c r="C95" s="391" t="s">
        <v>937</v>
      </c>
      <c r="D95" s="390" t="s">
        <v>205</v>
      </c>
      <c r="E95" s="390" t="s">
        <v>56</v>
      </c>
      <c r="F95" s="11" t="s">
        <v>1442</v>
      </c>
      <c r="G95" s="11" t="s">
        <v>17</v>
      </c>
      <c r="H95" s="11" t="s">
        <v>10</v>
      </c>
      <c r="I95" s="390" t="s">
        <v>206</v>
      </c>
      <c r="J95" s="390"/>
      <c r="K95" s="390"/>
      <c r="L95" s="11">
        <v>4</v>
      </c>
      <c r="M95" s="335">
        <v>59.95</v>
      </c>
      <c r="N95" s="335">
        <v>49.95</v>
      </c>
      <c r="O95" s="335">
        <f t="shared" si="4"/>
        <v>19.980000000000004</v>
      </c>
      <c r="P95" s="335">
        <f t="shared" si="4"/>
        <v>17.482500000000002</v>
      </c>
      <c r="Q95" s="335">
        <f t="shared" si="4"/>
        <v>14.985000000000007</v>
      </c>
      <c r="R95" s="335">
        <f t="shared" si="4"/>
        <v>12.487499999999997</v>
      </c>
    </row>
    <row r="96" spans="1:18" ht="66" customHeight="1" thickTop="1" thickBot="1">
      <c r="A96"/>
      <c r="B96" s="4" t="s">
        <v>3044</v>
      </c>
      <c r="C96" s="6" t="s">
        <v>938</v>
      </c>
      <c r="D96" s="5" t="s">
        <v>207</v>
      </c>
      <c r="E96" s="5" t="s">
        <v>56</v>
      </c>
      <c r="F96" s="7" t="s">
        <v>1442</v>
      </c>
      <c r="G96" s="7" t="s">
        <v>17</v>
      </c>
      <c r="H96" s="7" t="s">
        <v>10</v>
      </c>
      <c r="I96" s="5" t="s">
        <v>206</v>
      </c>
      <c r="J96" s="5"/>
      <c r="K96" s="5"/>
      <c r="L96" s="28">
        <v>4</v>
      </c>
      <c r="M96" s="331">
        <v>59.95</v>
      </c>
      <c r="N96" s="331">
        <v>49.95</v>
      </c>
      <c r="O96" s="384">
        <f t="shared" si="4"/>
        <v>19.980000000000004</v>
      </c>
      <c r="P96" s="384">
        <f t="shared" si="4"/>
        <v>17.482500000000002</v>
      </c>
      <c r="Q96" s="384">
        <f t="shared" si="4"/>
        <v>14.985000000000007</v>
      </c>
      <c r="R96" s="384">
        <f t="shared" si="4"/>
        <v>12.487499999999997</v>
      </c>
    </row>
    <row r="97" spans="1:18" ht="66" customHeight="1" thickTop="1" thickBot="1">
      <c r="A97"/>
      <c r="B97" s="390" t="s">
        <v>3045</v>
      </c>
      <c r="C97" s="391" t="s">
        <v>939</v>
      </c>
      <c r="D97" s="390" t="s">
        <v>208</v>
      </c>
      <c r="E97" s="390" t="s">
        <v>56</v>
      </c>
      <c r="F97" s="11" t="s">
        <v>1442</v>
      </c>
      <c r="G97" s="11" t="s">
        <v>17</v>
      </c>
      <c r="H97" s="11" t="s">
        <v>10</v>
      </c>
      <c r="I97" s="390"/>
      <c r="J97" s="390"/>
      <c r="K97" s="390"/>
      <c r="L97" s="11">
        <v>4</v>
      </c>
      <c r="M97" s="335">
        <v>59.95</v>
      </c>
      <c r="N97" s="335">
        <v>49.95</v>
      </c>
      <c r="O97" s="335">
        <f t="shared" si="4"/>
        <v>19.980000000000004</v>
      </c>
      <c r="P97" s="335">
        <f t="shared" si="4"/>
        <v>17.482500000000002</v>
      </c>
      <c r="Q97" s="335">
        <f t="shared" si="4"/>
        <v>14.985000000000007</v>
      </c>
      <c r="R97" s="335">
        <f t="shared" si="4"/>
        <v>12.487499999999997</v>
      </c>
    </row>
    <row r="98" spans="1:18" ht="66" customHeight="1" thickTop="1" thickBot="1">
      <c r="B98" s="4" t="s">
        <v>3046</v>
      </c>
      <c r="C98" s="6" t="s">
        <v>940</v>
      </c>
      <c r="D98" s="5" t="s">
        <v>209</v>
      </c>
      <c r="E98" s="5" t="s">
        <v>56</v>
      </c>
      <c r="F98" s="7" t="s">
        <v>1442</v>
      </c>
      <c r="G98" s="7" t="s">
        <v>17</v>
      </c>
      <c r="H98" s="7" t="s">
        <v>10</v>
      </c>
      <c r="I98" s="5"/>
      <c r="J98" s="5"/>
      <c r="K98" s="5"/>
      <c r="L98" s="28">
        <v>4</v>
      </c>
      <c r="M98" s="331">
        <v>59.95</v>
      </c>
      <c r="N98" s="331">
        <v>49.95</v>
      </c>
      <c r="O98" s="384">
        <f t="shared" si="4"/>
        <v>19.980000000000004</v>
      </c>
      <c r="P98" s="384">
        <f t="shared" si="4"/>
        <v>17.482500000000002</v>
      </c>
      <c r="Q98" s="384">
        <f t="shared" si="4"/>
        <v>14.985000000000007</v>
      </c>
      <c r="R98" s="384">
        <f t="shared" si="4"/>
        <v>12.487499999999997</v>
      </c>
    </row>
    <row r="99" spans="1:18" ht="66" customHeight="1" thickTop="1" thickBot="1">
      <c r="B99" s="390" t="s">
        <v>3047</v>
      </c>
      <c r="C99" s="391" t="s">
        <v>941</v>
      </c>
      <c r="D99" s="390" t="s">
        <v>210</v>
      </c>
      <c r="E99" s="390" t="s">
        <v>56</v>
      </c>
      <c r="F99" s="11" t="s">
        <v>1442</v>
      </c>
      <c r="G99" s="11" t="s">
        <v>17</v>
      </c>
      <c r="H99" s="11" t="s">
        <v>10</v>
      </c>
      <c r="I99" s="390"/>
      <c r="J99" s="390"/>
      <c r="K99" s="390"/>
      <c r="L99" s="11">
        <v>4</v>
      </c>
      <c r="M99" s="335">
        <v>59.95</v>
      </c>
      <c r="N99" s="335">
        <v>49.95</v>
      </c>
      <c r="O99" s="335">
        <f t="shared" si="4"/>
        <v>19.980000000000004</v>
      </c>
      <c r="P99" s="335">
        <f t="shared" si="4"/>
        <v>17.482500000000002</v>
      </c>
      <c r="Q99" s="335">
        <f t="shared" si="4"/>
        <v>14.985000000000007</v>
      </c>
      <c r="R99" s="335">
        <f t="shared" si="4"/>
        <v>12.487499999999997</v>
      </c>
    </row>
    <row r="100" spans="1:18" ht="66" customHeight="1" thickTop="1" thickBot="1">
      <c r="B100" s="4" t="s">
        <v>3213</v>
      </c>
      <c r="C100" s="455" t="s">
        <v>942</v>
      </c>
      <c r="D100" s="5" t="s">
        <v>211</v>
      </c>
      <c r="E100" s="5" t="s">
        <v>56</v>
      </c>
      <c r="F100" s="7" t="s">
        <v>1442</v>
      </c>
      <c r="G100" s="7" t="s">
        <v>17</v>
      </c>
      <c r="H100" s="7" t="s">
        <v>10</v>
      </c>
      <c r="I100" s="5"/>
      <c r="J100" s="5"/>
      <c r="K100" s="5"/>
      <c r="L100" s="28">
        <v>4</v>
      </c>
      <c r="M100" s="331">
        <v>59.95</v>
      </c>
      <c r="N100" s="331">
        <v>49.95</v>
      </c>
      <c r="O100" s="384">
        <f t="shared" si="4"/>
        <v>19.980000000000004</v>
      </c>
      <c r="P100" s="384">
        <f t="shared" si="4"/>
        <v>17.482500000000002</v>
      </c>
      <c r="Q100" s="384">
        <f t="shared" si="4"/>
        <v>14.985000000000007</v>
      </c>
      <c r="R100" s="384">
        <f t="shared" si="4"/>
        <v>12.487499999999997</v>
      </c>
    </row>
    <row r="101" spans="1:18" ht="66" customHeight="1" thickTop="1" thickBot="1">
      <c r="B101" s="390" t="s">
        <v>3214</v>
      </c>
      <c r="C101" s="456" t="s">
        <v>943</v>
      </c>
      <c r="D101" s="390" t="s">
        <v>212</v>
      </c>
      <c r="E101" s="390" t="s">
        <v>56</v>
      </c>
      <c r="F101" s="11" t="s">
        <v>1442</v>
      </c>
      <c r="G101" s="11" t="s">
        <v>17</v>
      </c>
      <c r="H101" s="11" t="s">
        <v>10</v>
      </c>
      <c r="I101" s="390"/>
      <c r="J101" s="390"/>
      <c r="K101" s="390"/>
      <c r="L101" s="11">
        <v>4</v>
      </c>
      <c r="M101" s="335">
        <v>59.95</v>
      </c>
      <c r="N101" s="335">
        <v>49.95</v>
      </c>
      <c r="O101" s="335">
        <f t="shared" si="4"/>
        <v>19.980000000000004</v>
      </c>
      <c r="P101" s="335">
        <f t="shared" si="4"/>
        <v>17.482500000000002</v>
      </c>
      <c r="Q101" s="335">
        <f t="shared" si="4"/>
        <v>14.985000000000007</v>
      </c>
      <c r="R101" s="335">
        <f t="shared" si="4"/>
        <v>12.487499999999997</v>
      </c>
    </row>
    <row r="102" spans="1:18" ht="66" customHeight="1" thickTop="1" thickBot="1">
      <c r="B102" s="4" t="s">
        <v>3048</v>
      </c>
      <c r="C102" s="393">
        <v>819918019628</v>
      </c>
      <c r="D102" s="12"/>
      <c r="E102" s="12"/>
      <c r="F102" s="12"/>
      <c r="G102" s="12"/>
      <c r="H102" s="12"/>
      <c r="I102" s="12"/>
      <c r="J102" s="12"/>
      <c r="K102" s="12"/>
      <c r="L102" s="24">
        <v>4</v>
      </c>
      <c r="M102" s="334">
        <v>59.95</v>
      </c>
      <c r="N102" s="334">
        <v>49.95</v>
      </c>
      <c r="O102" s="440">
        <f t="shared" si="4"/>
        <v>19.980000000000004</v>
      </c>
      <c r="P102" s="440">
        <f t="shared" si="4"/>
        <v>17.482500000000002</v>
      </c>
      <c r="Q102" s="440">
        <f t="shared" si="4"/>
        <v>14.985000000000007</v>
      </c>
      <c r="R102" s="440">
        <f t="shared" si="4"/>
        <v>12.487499999999997</v>
      </c>
    </row>
    <row r="103" spans="1:18" ht="66" customHeight="1" thickTop="1" thickBot="1">
      <c r="B103" s="390" t="s">
        <v>3215</v>
      </c>
      <c r="C103" s="391" t="s">
        <v>944</v>
      </c>
      <c r="D103" s="390" t="s">
        <v>213</v>
      </c>
      <c r="E103" s="390" t="s">
        <v>214</v>
      </c>
      <c r="F103" s="11" t="s">
        <v>1442</v>
      </c>
      <c r="G103" s="11" t="s">
        <v>17</v>
      </c>
      <c r="H103" s="11" t="s">
        <v>10</v>
      </c>
      <c r="I103" s="390" t="s">
        <v>1360</v>
      </c>
      <c r="J103" s="390"/>
      <c r="K103" s="390"/>
      <c r="L103" s="11">
        <v>4</v>
      </c>
      <c r="M103" s="335">
        <v>59.95</v>
      </c>
      <c r="N103" s="335">
        <v>49.95</v>
      </c>
      <c r="O103" s="335">
        <f t="shared" si="4"/>
        <v>19.980000000000004</v>
      </c>
      <c r="P103" s="335">
        <f t="shared" si="4"/>
        <v>17.482500000000002</v>
      </c>
      <c r="Q103" s="335">
        <f t="shared" si="4"/>
        <v>14.985000000000007</v>
      </c>
      <c r="R103" s="335">
        <f t="shared" si="4"/>
        <v>12.487499999999997</v>
      </c>
    </row>
    <row r="104" spans="1:18" ht="66" customHeight="1" thickTop="1" thickBot="1">
      <c r="B104" s="4" t="s">
        <v>3216</v>
      </c>
      <c r="C104" s="6" t="s">
        <v>945</v>
      </c>
      <c r="D104" s="5" t="s">
        <v>215</v>
      </c>
      <c r="E104" s="5" t="s">
        <v>153</v>
      </c>
      <c r="F104" s="7" t="s">
        <v>1442</v>
      </c>
      <c r="G104" s="7" t="s">
        <v>17</v>
      </c>
      <c r="H104" s="7" t="s">
        <v>10</v>
      </c>
      <c r="I104" s="5" t="s">
        <v>216</v>
      </c>
      <c r="J104" s="5"/>
      <c r="K104" s="5"/>
      <c r="L104" s="28">
        <v>4</v>
      </c>
      <c r="M104" s="331">
        <v>59.95</v>
      </c>
      <c r="N104" s="331">
        <v>49.95</v>
      </c>
      <c r="O104" s="384">
        <f t="shared" si="4"/>
        <v>19.980000000000004</v>
      </c>
      <c r="P104" s="384">
        <f t="shared" si="4"/>
        <v>17.482500000000002</v>
      </c>
      <c r="Q104" s="384">
        <f t="shared" si="4"/>
        <v>14.985000000000007</v>
      </c>
      <c r="R104" s="384">
        <f t="shared" si="4"/>
        <v>12.487499999999997</v>
      </c>
    </row>
    <row r="105" spans="1:18" ht="66" customHeight="1" thickTop="1" thickBot="1">
      <c r="A105"/>
      <c r="B105" s="390" t="s">
        <v>3049</v>
      </c>
      <c r="C105" s="391" t="s">
        <v>946</v>
      </c>
      <c r="D105" s="390" t="s">
        <v>217</v>
      </c>
      <c r="E105" s="390" t="s">
        <v>153</v>
      </c>
      <c r="F105" s="11" t="s">
        <v>1442</v>
      </c>
      <c r="G105" s="11" t="s">
        <v>17</v>
      </c>
      <c r="H105" s="11" t="s">
        <v>10</v>
      </c>
      <c r="I105" s="390" t="s">
        <v>216</v>
      </c>
      <c r="J105" s="390"/>
      <c r="K105" s="390"/>
      <c r="L105" s="11">
        <v>4</v>
      </c>
      <c r="M105" s="335">
        <v>59.95</v>
      </c>
      <c r="N105" s="335">
        <v>49.95</v>
      </c>
      <c r="O105" s="335">
        <f t="shared" si="4"/>
        <v>19.980000000000004</v>
      </c>
      <c r="P105" s="335">
        <f t="shared" si="4"/>
        <v>17.482500000000002</v>
      </c>
      <c r="Q105" s="335">
        <f t="shared" si="4"/>
        <v>14.985000000000007</v>
      </c>
      <c r="R105" s="335">
        <f t="shared" si="4"/>
        <v>12.487499999999997</v>
      </c>
    </row>
    <row r="106" spans="1:18" ht="66" customHeight="1" thickTop="1" thickBot="1">
      <c r="B106" s="4" t="s">
        <v>3217</v>
      </c>
      <c r="C106" s="6" t="s">
        <v>947</v>
      </c>
      <c r="D106" s="5" t="s">
        <v>218</v>
      </c>
      <c r="E106" s="5" t="s">
        <v>153</v>
      </c>
      <c r="F106" s="7" t="s">
        <v>1442</v>
      </c>
      <c r="G106" s="7" t="s">
        <v>17</v>
      </c>
      <c r="H106" s="7" t="s">
        <v>10</v>
      </c>
      <c r="I106" s="5" t="s">
        <v>216</v>
      </c>
      <c r="J106" s="5"/>
      <c r="K106" s="5"/>
      <c r="L106" s="28">
        <v>4</v>
      </c>
      <c r="M106" s="331">
        <v>59.95</v>
      </c>
      <c r="N106" s="331">
        <v>49.95</v>
      </c>
      <c r="O106" s="384">
        <f t="shared" ref="O106:R125" si="5">$N106-($N106*O$2)</f>
        <v>19.980000000000004</v>
      </c>
      <c r="P106" s="384">
        <f t="shared" si="5"/>
        <v>17.482500000000002</v>
      </c>
      <c r="Q106" s="384">
        <f t="shared" si="5"/>
        <v>14.985000000000007</v>
      </c>
      <c r="R106" s="384">
        <f t="shared" si="5"/>
        <v>12.487499999999997</v>
      </c>
    </row>
    <row r="107" spans="1:18" ht="66" customHeight="1" thickTop="1" thickBot="1">
      <c r="B107" s="390" t="s">
        <v>3218</v>
      </c>
      <c r="C107" s="391" t="s">
        <v>948</v>
      </c>
      <c r="D107" s="390" t="s">
        <v>219</v>
      </c>
      <c r="E107" s="390" t="s">
        <v>153</v>
      </c>
      <c r="F107" s="11" t="s">
        <v>1442</v>
      </c>
      <c r="G107" s="11" t="s">
        <v>17</v>
      </c>
      <c r="H107" s="11" t="s">
        <v>10</v>
      </c>
      <c r="I107" s="390" t="s">
        <v>1361</v>
      </c>
      <c r="J107" s="390" t="s">
        <v>220</v>
      </c>
      <c r="K107" s="390"/>
      <c r="L107" s="11">
        <v>4</v>
      </c>
      <c r="M107" s="335">
        <v>59.95</v>
      </c>
      <c r="N107" s="335">
        <v>49.95</v>
      </c>
      <c r="O107" s="335">
        <f t="shared" si="5"/>
        <v>19.980000000000004</v>
      </c>
      <c r="P107" s="335">
        <f t="shared" si="5"/>
        <v>17.482500000000002</v>
      </c>
      <c r="Q107" s="335">
        <f t="shared" si="5"/>
        <v>14.985000000000007</v>
      </c>
      <c r="R107" s="335">
        <f t="shared" si="5"/>
        <v>12.487499999999997</v>
      </c>
    </row>
    <row r="108" spans="1:18" ht="66" customHeight="1" thickTop="1" thickBot="1">
      <c r="B108" s="4" t="s">
        <v>3219</v>
      </c>
      <c r="C108" s="6" t="s">
        <v>949</v>
      </c>
      <c r="D108" s="5" t="s">
        <v>221</v>
      </c>
      <c r="E108" s="5" t="s">
        <v>109</v>
      </c>
      <c r="F108" s="7" t="s">
        <v>1442</v>
      </c>
      <c r="G108" s="7" t="s">
        <v>17</v>
      </c>
      <c r="H108" s="7" t="s">
        <v>10</v>
      </c>
      <c r="I108" s="5" t="s">
        <v>1362</v>
      </c>
      <c r="J108" s="5"/>
      <c r="K108" s="5"/>
      <c r="L108" s="28">
        <v>4</v>
      </c>
      <c r="M108" s="331">
        <v>59.95</v>
      </c>
      <c r="N108" s="331">
        <v>49.95</v>
      </c>
      <c r="O108" s="384">
        <f t="shared" si="5"/>
        <v>19.980000000000004</v>
      </c>
      <c r="P108" s="384">
        <f t="shared" si="5"/>
        <v>17.482500000000002</v>
      </c>
      <c r="Q108" s="384">
        <f t="shared" si="5"/>
        <v>14.985000000000007</v>
      </c>
      <c r="R108" s="384">
        <f t="shared" si="5"/>
        <v>12.487499999999997</v>
      </c>
    </row>
    <row r="109" spans="1:18" ht="66" customHeight="1" thickTop="1" thickBot="1">
      <c r="B109" s="390" t="s">
        <v>3220</v>
      </c>
      <c r="C109" s="391" t="s">
        <v>950</v>
      </c>
      <c r="D109" s="390" t="s">
        <v>222</v>
      </c>
      <c r="E109" s="390" t="s">
        <v>65</v>
      </c>
      <c r="F109" s="11" t="s">
        <v>1442</v>
      </c>
      <c r="G109" s="11" t="s">
        <v>17</v>
      </c>
      <c r="H109" s="11" t="s">
        <v>10</v>
      </c>
      <c r="I109" s="390" t="s">
        <v>1363</v>
      </c>
      <c r="J109" s="390"/>
      <c r="K109" s="390"/>
      <c r="L109" s="11">
        <v>4</v>
      </c>
      <c r="M109" s="335">
        <v>59.95</v>
      </c>
      <c r="N109" s="335">
        <v>49.95</v>
      </c>
      <c r="O109" s="335">
        <f t="shared" si="5"/>
        <v>19.980000000000004</v>
      </c>
      <c r="P109" s="335">
        <f t="shared" si="5"/>
        <v>17.482500000000002</v>
      </c>
      <c r="Q109" s="335">
        <f t="shared" si="5"/>
        <v>14.985000000000007</v>
      </c>
      <c r="R109" s="335">
        <f t="shared" si="5"/>
        <v>12.487499999999997</v>
      </c>
    </row>
    <row r="110" spans="1:18" ht="66" customHeight="1" thickTop="1" thickBot="1">
      <c r="A110"/>
      <c r="B110" s="4" t="s">
        <v>3050</v>
      </c>
      <c r="C110" s="6" t="s">
        <v>951</v>
      </c>
      <c r="D110" s="5" t="s">
        <v>223</v>
      </c>
      <c r="E110" s="5" t="s">
        <v>65</v>
      </c>
      <c r="F110" s="7" t="s">
        <v>1442</v>
      </c>
      <c r="G110" s="7" t="s">
        <v>17</v>
      </c>
      <c r="H110" s="7" t="s">
        <v>10</v>
      </c>
      <c r="I110" s="5" t="s">
        <v>1363</v>
      </c>
      <c r="J110" s="5"/>
      <c r="K110" s="5"/>
      <c r="L110" s="28">
        <v>4</v>
      </c>
      <c r="M110" s="331">
        <v>59.95</v>
      </c>
      <c r="N110" s="331">
        <v>49.95</v>
      </c>
      <c r="O110" s="384">
        <f t="shared" si="5"/>
        <v>19.980000000000004</v>
      </c>
      <c r="P110" s="384">
        <f t="shared" si="5"/>
        <v>17.482500000000002</v>
      </c>
      <c r="Q110" s="384">
        <f t="shared" si="5"/>
        <v>14.985000000000007</v>
      </c>
      <c r="R110" s="384">
        <f t="shared" si="5"/>
        <v>12.487499999999997</v>
      </c>
    </row>
    <row r="111" spans="1:18" ht="66" customHeight="1" thickTop="1" thickBot="1">
      <c r="B111" s="390" t="s">
        <v>3221</v>
      </c>
      <c r="C111" s="391" t="s">
        <v>952</v>
      </c>
      <c r="D111" s="390" t="s">
        <v>224</v>
      </c>
      <c r="E111" s="390" t="s">
        <v>56</v>
      </c>
      <c r="F111" s="11" t="s">
        <v>1442</v>
      </c>
      <c r="G111" s="11" t="s">
        <v>17</v>
      </c>
      <c r="H111" s="11" t="s">
        <v>10</v>
      </c>
      <c r="I111" s="390" t="s">
        <v>225</v>
      </c>
      <c r="J111" s="390"/>
      <c r="K111" s="390"/>
      <c r="L111" s="11">
        <v>4</v>
      </c>
      <c r="M111" s="335">
        <v>59.95</v>
      </c>
      <c r="N111" s="335">
        <v>49.95</v>
      </c>
      <c r="O111" s="335">
        <f t="shared" si="5"/>
        <v>19.980000000000004</v>
      </c>
      <c r="P111" s="335">
        <f t="shared" si="5"/>
        <v>17.482500000000002</v>
      </c>
      <c r="Q111" s="335">
        <f t="shared" si="5"/>
        <v>14.985000000000007</v>
      </c>
      <c r="R111" s="335">
        <f t="shared" si="5"/>
        <v>12.487499999999997</v>
      </c>
    </row>
    <row r="112" spans="1:18" ht="66" customHeight="1" thickTop="1" thickBot="1">
      <c r="B112" s="4" t="s">
        <v>3222</v>
      </c>
      <c r="C112" s="6" t="s">
        <v>953</v>
      </c>
      <c r="D112" s="5" t="s">
        <v>226</v>
      </c>
      <c r="E112" s="5" t="s">
        <v>227</v>
      </c>
      <c r="F112" s="7" t="s">
        <v>1442</v>
      </c>
      <c r="G112" s="7" t="s">
        <v>17</v>
      </c>
      <c r="H112" s="7" t="s">
        <v>10</v>
      </c>
      <c r="I112" s="5" t="s">
        <v>228</v>
      </c>
      <c r="J112" s="5"/>
      <c r="K112" s="5"/>
      <c r="L112" s="28">
        <v>4</v>
      </c>
      <c r="M112" s="331">
        <v>59.95</v>
      </c>
      <c r="N112" s="331">
        <v>49.95</v>
      </c>
      <c r="O112" s="384">
        <f t="shared" si="5"/>
        <v>19.980000000000004</v>
      </c>
      <c r="P112" s="384">
        <f t="shared" si="5"/>
        <v>17.482500000000002</v>
      </c>
      <c r="Q112" s="384">
        <f t="shared" si="5"/>
        <v>14.985000000000007</v>
      </c>
      <c r="R112" s="384">
        <f t="shared" si="5"/>
        <v>12.487499999999997</v>
      </c>
    </row>
    <row r="113" spans="1:18" ht="66" customHeight="1" thickTop="1" thickBot="1">
      <c r="B113" s="390" t="s">
        <v>3223</v>
      </c>
      <c r="C113" s="391" t="s">
        <v>954</v>
      </c>
      <c r="D113" s="390" t="s">
        <v>229</v>
      </c>
      <c r="E113" s="390" t="s">
        <v>227</v>
      </c>
      <c r="F113" s="11" t="s">
        <v>1442</v>
      </c>
      <c r="G113" s="11" t="s">
        <v>17</v>
      </c>
      <c r="H113" s="11" t="s">
        <v>10</v>
      </c>
      <c r="I113" s="390" t="s">
        <v>228</v>
      </c>
      <c r="J113" s="390"/>
      <c r="K113" s="390"/>
      <c r="L113" s="11">
        <v>4</v>
      </c>
      <c r="M113" s="335">
        <v>59.95</v>
      </c>
      <c r="N113" s="335">
        <v>49.95</v>
      </c>
      <c r="O113" s="335">
        <f t="shared" si="5"/>
        <v>19.980000000000004</v>
      </c>
      <c r="P113" s="335">
        <f t="shared" si="5"/>
        <v>17.482500000000002</v>
      </c>
      <c r="Q113" s="335">
        <f t="shared" si="5"/>
        <v>14.985000000000007</v>
      </c>
      <c r="R113" s="335">
        <f t="shared" si="5"/>
        <v>12.487499999999997</v>
      </c>
    </row>
    <row r="114" spans="1:18" ht="66" customHeight="1" thickTop="1" thickBot="1">
      <c r="B114" s="4" t="s">
        <v>3224</v>
      </c>
      <c r="C114" s="6" t="s">
        <v>955</v>
      </c>
      <c r="D114" s="5" t="s">
        <v>230</v>
      </c>
      <c r="E114" s="5" t="s">
        <v>231</v>
      </c>
      <c r="F114" s="7" t="s">
        <v>1442</v>
      </c>
      <c r="G114" s="7" t="s">
        <v>17</v>
      </c>
      <c r="H114" s="7" t="s">
        <v>10</v>
      </c>
      <c r="I114" s="5" t="s">
        <v>1364</v>
      </c>
      <c r="J114" s="5"/>
      <c r="K114" s="5"/>
      <c r="L114" s="28">
        <v>4</v>
      </c>
      <c r="M114" s="331">
        <v>59.95</v>
      </c>
      <c r="N114" s="331">
        <v>49.95</v>
      </c>
      <c r="O114" s="384">
        <f t="shared" si="5"/>
        <v>19.980000000000004</v>
      </c>
      <c r="P114" s="384">
        <f t="shared" si="5"/>
        <v>17.482500000000002</v>
      </c>
      <c r="Q114" s="384">
        <f t="shared" si="5"/>
        <v>14.985000000000007</v>
      </c>
      <c r="R114" s="384">
        <f t="shared" si="5"/>
        <v>12.487499999999997</v>
      </c>
    </row>
    <row r="115" spans="1:18" ht="66" customHeight="1" thickTop="1" thickBot="1">
      <c r="A115"/>
      <c r="B115" s="390" t="s">
        <v>3051</v>
      </c>
      <c r="C115" s="391" t="s">
        <v>956</v>
      </c>
      <c r="D115" s="390" t="s">
        <v>232</v>
      </c>
      <c r="E115" s="390" t="s">
        <v>231</v>
      </c>
      <c r="F115" s="11" t="s">
        <v>1442</v>
      </c>
      <c r="G115" s="11" t="s">
        <v>17</v>
      </c>
      <c r="H115" s="11" t="s">
        <v>10</v>
      </c>
      <c r="I115" s="390" t="s">
        <v>1364</v>
      </c>
      <c r="J115" s="390"/>
      <c r="K115" s="390"/>
      <c r="L115" s="11">
        <v>4</v>
      </c>
      <c r="M115" s="335">
        <v>59.95</v>
      </c>
      <c r="N115" s="335">
        <v>49.95</v>
      </c>
      <c r="O115" s="335">
        <f t="shared" si="5"/>
        <v>19.980000000000004</v>
      </c>
      <c r="P115" s="335">
        <f t="shared" si="5"/>
        <v>17.482500000000002</v>
      </c>
      <c r="Q115" s="335">
        <f t="shared" si="5"/>
        <v>14.985000000000007</v>
      </c>
      <c r="R115" s="335">
        <f t="shared" si="5"/>
        <v>12.487499999999997</v>
      </c>
    </row>
    <row r="116" spans="1:18" ht="66" customHeight="1" thickTop="1" thickBot="1">
      <c r="B116" s="4" t="s">
        <v>3225</v>
      </c>
      <c r="C116" s="6" t="s">
        <v>957</v>
      </c>
      <c r="D116" s="5" t="s">
        <v>233</v>
      </c>
      <c r="E116" s="5" t="s">
        <v>231</v>
      </c>
      <c r="F116" s="7" t="s">
        <v>1442</v>
      </c>
      <c r="G116" s="7" t="s">
        <v>17</v>
      </c>
      <c r="H116" s="7" t="s">
        <v>10</v>
      </c>
      <c r="I116" s="5" t="s">
        <v>1364</v>
      </c>
      <c r="J116" s="5"/>
      <c r="K116" s="5"/>
      <c r="L116" s="28">
        <v>4</v>
      </c>
      <c r="M116" s="331">
        <v>59.95</v>
      </c>
      <c r="N116" s="331">
        <v>49.95</v>
      </c>
      <c r="O116" s="384">
        <f t="shared" si="5"/>
        <v>19.980000000000004</v>
      </c>
      <c r="P116" s="384">
        <f t="shared" si="5"/>
        <v>17.482500000000002</v>
      </c>
      <c r="Q116" s="384">
        <f t="shared" si="5"/>
        <v>14.985000000000007</v>
      </c>
      <c r="R116" s="384">
        <f t="shared" si="5"/>
        <v>12.487499999999997</v>
      </c>
    </row>
    <row r="117" spans="1:18" ht="66" customHeight="1" thickTop="1" thickBot="1">
      <c r="B117" s="390" t="s">
        <v>3226</v>
      </c>
      <c r="C117" s="391" t="s">
        <v>958</v>
      </c>
      <c r="D117" s="390" t="s">
        <v>234</v>
      </c>
      <c r="E117" s="390" t="s">
        <v>235</v>
      </c>
      <c r="F117" s="11" t="s">
        <v>1442</v>
      </c>
      <c r="G117" s="11" t="s">
        <v>17</v>
      </c>
      <c r="H117" s="11" t="s">
        <v>10</v>
      </c>
      <c r="I117" s="390" t="s">
        <v>1365</v>
      </c>
      <c r="J117" s="390"/>
      <c r="K117" s="390"/>
      <c r="L117" s="11">
        <v>4</v>
      </c>
      <c r="M117" s="335">
        <v>59.95</v>
      </c>
      <c r="N117" s="335">
        <v>49.95</v>
      </c>
      <c r="O117" s="335">
        <f t="shared" si="5"/>
        <v>19.980000000000004</v>
      </c>
      <c r="P117" s="335">
        <f t="shared" si="5"/>
        <v>17.482500000000002</v>
      </c>
      <c r="Q117" s="335">
        <f t="shared" si="5"/>
        <v>14.985000000000007</v>
      </c>
      <c r="R117" s="335">
        <f t="shared" si="5"/>
        <v>12.487499999999997</v>
      </c>
    </row>
    <row r="118" spans="1:18" ht="66" customHeight="1" thickTop="1" thickBot="1">
      <c r="B118" s="4" t="s">
        <v>3227</v>
      </c>
      <c r="C118" s="6" t="s">
        <v>959</v>
      </c>
      <c r="D118" s="5" t="s">
        <v>236</v>
      </c>
      <c r="E118" s="5" t="s">
        <v>237</v>
      </c>
      <c r="F118" s="7" t="s">
        <v>1442</v>
      </c>
      <c r="G118" s="7" t="s">
        <v>17</v>
      </c>
      <c r="H118" s="7" t="s">
        <v>10</v>
      </c>
      <c r="I118" s="5" t="s">
        <v>1366</v>
      </c>
      <c r="J118" s="5"/>
      <c r="K118" s="5"/>
      <c r="L118" s="28">
        <v>4</v>
      </c>
      <c r="M118" s="331">
        <v>59.95</v>
      </c>
      <c r="N118" s="331">
        <v>49.95</v>
      </c>
      <c r="O118" s="384">
        <f t="shared" si="5"/>
        <v>19.980000000000004</v>
      </c>
      <c r="P118" s="384">
        <f t="shared" si="5"/>
        <v>17.482500000000002</v>
      </c>
      <c r="Q118" s="384">
        <f t="shared" si="5"/>
        <v>14.985000000000007</v>
      </c>
      <c r="R118" s="384">
        <f t="shared" si="5"/>
        <v>12.487499999999997</v>
      </c>
    </row>
    <row r="119" spans="1:18" ht="66" customHeight="1" thickTop="1" thickBot="1">
      <c r="B119" s="390" t="s">
        <v>3228</v>
      </c>
      <c r="C119" s="391" t="s">
        <v>960</v>
      </c>
      <c r="D119" s="390" t="s">
        <v>238</v>
      </c>
      <c r="E119" s="390" t="s">
        <v>239</v>
      </c>
      <c r="F119" s="11" t="s">
        <v>1442</v>
      </c>
      <c r="G119" s="11" t="s">
        <v>17</v>
      </c>
      <c r="H119" s="11" t="s">
        <v>10</v>
      </c>
      <c r="I119" s="390" t="s">
        <v>240</v>
      </c>
      <c r="J119" s="390"/>
      <c r="K119" s="390"/>
      <c r="L119" s="11">
        <v>4</v>
      </c>
      <c r="M119" s="335">
        <v>59.95</v>
      </c>
      <c r="N119" s="335">
        <v>49.95</v>
      </c>
      <c r="O119" s="335">
        <f t="shared" si="5"/>
        <v>19.980000000000004</v>
      </c>
      <c r="P119" s="335">
        <f t="shared" si="5"/>
        <v>17.482500000000002</v>
      </c>
      <c r="Q119" s="335">
        <f t="shared" si="5"/>
        <v>14.985000000000007</v>
      </c>
      <c r="R119" s="335">
        <f t="shared" si="5"/>
        <v>12.487499999999997</v>
      </c>
    </row>
    <row r="120" spans="1:18" ht="66" customHeight="1" thickTop="1" thickBot="1">
      <c r="B120" s="4" t="s">
        <v>3229</v>
      </c>
      <c r="C120" s="6" t="s">
        <v>961</v>
      </c>
      <c r="D120" s="5" t="s">
        <v>241</v>
      </c>
      <c r="E120" s="5" t="s">
        <v>242</v>
      </c>
      <c r="F120" s="7" t="s">
        <v>1442</v>
      </c>
      <c r="G120" s="7" t="s">
        <v>17</v>
      </c>
      <c r="H120" s="7" t="s">
        <v>10</v>
      </c>
      <c r="I120" s="5" t="s">
        <v>1367</v>
      </c>
      <c r="J120" s="5" t="s">
        <v>243</v>
      </c>
      <c r="K120" s="5" t="s">
        <v>244</v>
      </c>
      <c r="L120" s="28">
        <v>4</v>
      </c>
      <c r="M120" s="331">
        <v>59.95</v>
      </c>
      <c r="N120" s="331">
        <v>49.95</v>
      </c>
      <c r="O120" s="384">
        <f t="shared" si="5"/>
        <v>19.980000000000004</v>
      </c>
      <c r="P120" s="384">
        <f t="shared" si="5"/>
        <v>17.482500000000002</v>
      </c>
      <c r="Q120" s="384">
        <f t="shared" si="5"/>
        <v>14.985000000000007</v>
      </c>
      <c r="R120" s="384">
        <f t="shared" si="5"/>
        <v>12.487499999999997</v>
      </c>
    </row>
    <row r="121" spans="1:18" ht="66" customHeight="1" thickTop="1" thickBot="1">
      <c r="B121" s="390" t="s">
        <v>3230</v>
      </c>
      <c r="C121" s="391" t="s">
        <v>962</v>
      </c>
      <c r="D121" s="390" t="s">
        <v>245</v>
      </c>
      <c r="E121" s="390" t="s">
        <v>246</v>
      </c>
      <c r="F121" s="11" t="s">
        <v>1442</v>
      </c>
      <c r="G121" s="11" t="s">
        <v>17</v>
      </c>
      <c r="H121" s="11" t="s">
        <v>10</v>
      </c>
      <c r="I121" s="390" t="s">
        <v>247</v>
      </c>
      <c r="J121" s="390"/>
      <c r="K121" s="390"/>
      <c r="L121" s="11">
        <v>4</v>
      </c>
      <c r="M121" s="335">
        <v>59.95</v>
      </c>
      <c r="N121" s="335">
        <v>49.95</v>
      </c>
      <c r="O121" s="335">
        <f t="shared" si="5"/>
        <v>19.980000000000004</v>
      </c>
      <c r="P121" s="335">
        <f t="shared" si="5"/>
        <v>17.482500000000002</v>
      </c>
      <c r="Q121" s="335">
        <f t="shared" si="5"/>
        <v>14.985000000000007</v>
      </c>
      <c r="R121" s="335">
        <f t="shared" si="5"/>
        <v>12.487499999999997</v>
      </c>
    </row>
    <row r="122" spans="1:18" ht="66" customHeight="1" thickTop="1" thickBot="1">
      <c r="B122" s="4" t="s">
        <v>3231</v>
      </c>
      <c r="C122" s="6" t="s">
        <v>963</v>
      </c>
      <c r="D122" s="5" t="s">
        <v>248</v>
      </c>
      <c r="E122" s="5" t="s">
        <v>249</v>
      </c>
      <c r="F122" s="7" t="s">
        <v>1442</v>
      </c>
      <c r="G122" s="7" t="s">
        <v>17</v>
      </c>
      <c r="H122" s="7" t="s">
        <v>10</v>
      </c>
      <c r="I122" s="5" t="s">
        <v>250</v>
      </c>
      <c r="J122" s="5"/>
      <c r="K122" s="5"/>
      <c r="L122" s="28">
        <v>4</v>
      </c>
      <c r="M122" s="331">
        <v>59.95</v>
      </c>
      <c r="N122" s="331">
        <v>49.95</v>
      </c>
      <c r="O122" s="384">
        <f t="shared" si="5"/>
        <v>19.980000000000004</v>
      </c>
      <c r="P122" s="384">
        <f t="shared" si="5"/>
        <v>17.482500000000002</v>
      </c>
      <c r="Q122" s="384">
        <f t="shared" si="5"/>
        <v>14.985000000000007</v>
      </c>
      <c r="R122" s="384">
        <f t="shared" si="5"/>
        <v>12.487499999999997</v>
      </c>
    </row>
    <row r="123" spans="1:18" ht="66" customHeight="1" thickTop="1" thickBot="1">
      <c r="B123" s="390" t="s">
        <v>3232</v>
      </c>
      <c r="C123" s="391" t="s">
        <v>964</v>
      </c>
      <c r="D123" s="390" t="s">
        <v>251</v>
      </c>
      <c r="E123" s="390" t="s">
        <v>186</v>
      </c>
      <c r="F123" s="11" t="s">
        <v>1442</v>
      </c>
      <c r="G123" s="11" t="s">
        <v>17</v>
      </c>
      <c r="H123" s="11" t="s">
        <v>10</v>
      </c>
      <c r="I123" s="390" t="s">
        <v>1368</v>
      </c>
      <c r="J123" s="390"/>
      <c r="K123" s="390"/>
      <c r="L123" s="11">
        <v>4</v>
      </c>
      <c r="M123" s="335">
        <v>59.95</v>
      </c>
      <c r="N123" s="335">
        <v>49.95</v>
      </c>
      <c r="O123" s="335">
        <f t="shared" si="5"/>
        <v>19.980000000000004</v>
      </c>
      <c r="P123" s="335">
        <f t="shared" si="5"/>
        <v>17.482500000000002</v>
      </c>
      <c r="Q123" s="335">
        <f t="shared" si="5"/>
        <v>14.985000000000007</v>
      </c>
      <c r="R123" s="335">
        <f t="shared" si="5"/>
        <v>12.487499999999997</v>
      </c>
    </row>
    <row r="124" spans="1:18" ht="66" customHeight="1" thickTop="1" thickBot="1">
      <c r="B124" s="4" t="s">
        <v>3233</v>
      </c>
      <c r="C124" s="6" t="s">
        <v>965</v>
      </c>
      <c r="D124" s="5" t="s">
        <v>252</v>
      </c>
      <c r="E124" s="5" t="s">
        <v>253</v>
      </c>
      <c r="F124" s="7" t="s">
        <v>1442</v>
      </c>
      <c r="G124" s="7" t="s">
        <v>17</v>
      </c>
      <c r="H124" s="7" t="s">
        <v>10</v>
      </c>
      <c r="I124" s="5" t="s">
        <v>1369</v>
      </c>
      <c r="J124" s="5"/>
      <c r="K124" s="5"/>
      <c r="L124" s="28">
        <v>4</v>
      </c>
      <c r="M124" s="331">
        <v>59.95</v>
      </c>
      <c r="N124" s="331">
        <v>49.95</v>
      </c>
      <c r="O124" s="384">
        <f t="shared" si="5"/>
        <v>19.980000000000004</v>
      </c>
      <c r="P124" s="384">
        <f t="shared" si="5"/>
        <v>17.482500000000002</v>
      </c>
      <c r="Q124" s="384">
        <f t="shared" si="5"/>
        <v>14.985000000000007</v>
      </c>
      <c r="R124" s="384">
        <f t="shared" si="5"/>
        <v>12.487499999999997</v>
      </c>
    </row>
    <row r="125" spans="1:18" ht="66" customHeight="1" thickTop="1" thickBot="1">
      <c r="B125" s="390" t="s">
        <v>3234</v>
      </c>
      <c r="C125" s="391" t="s">
        <v>966</v>
      </c>
      <c r="D125" s="390" t="s">
        <v>254</v>
      </c>
      <c r="E125" s="390" t="s">
        <v>67</v>
      </c>
      <c r="F125" s="11" t="s">
        <v>1442</v>
      </c>
      <c r="G125" s="11" t="s">
        <v>17</v>
      </c>
      <c r="H125" s="11" t="s">
        <v>10</v>
      </c>
      <c r="I125" s="390" t="s">
        <v>255</v>
      </c>
      <c r="J125" s="390"/>
      <c r="K125" s="390"/>
      <c r="L125" s="11">
        <v>4</v>
      </c>
      <c r="M125" s="335">
        <v>59.95</v>
      </c>
      <c r="N125" s="335">
        <v>49.95</v>
      </c>
      <c r="O125" s="335">
        <f t="shared" si="5"/>
        <v>19.980000000000004</v>
      </c>
      <c r="P125" s="335">
        <f t="shared" si="5"/>
        <v>17.482500000000002</v>
      </c>
      <c r="Q125" s="335">
        <f t="shared" si="5"/>
        <v>14.985000000000007</v>
      </c>
      <c r="R125" s="335">
        <f t="shared" si="5"/>
        <v>12.487499999999997</v>
      </c>
    </row>
    <row r="126" spans="1:18" ht="66" customHeight="1" thickTop="1" thickBot="1">
      <c r="B126" s="4" t="s">
        <v>3235</v>
      </c>
      <c r="C126" s="6" t="s">
        <v>967</v>
      </c>
      <c r="D126" s="5" t="s">
        <v>256</v>
      </c>
      <c r="E126" s="5" t="s">
        <v>105</v>
      </c>
      <c r="F126" s="7" t="s">
        <v>1442</v>
      </c>
      <c r="G126" s="7" t="s">
        <v>17</v>
      </c>
      <c r="H126" s="7" t="s">
        <v>10</v>
      </c>
      <c r="I126" s="5" t="s">
        <v>257</v>
      </c>
      <c r="J126" s="5"/>
      <c r="K126" s="5"/>
      <c r="L126" s="28">
        <v>4</v>
      </c>
      <c r="M126" s="331">
        <v>59.95</v>
      </c>
      <c r="N126" s="331">
        <v>49.95</v>
      </c>
      <c r="O126" s="384">
        <f t="shared" ref="O126:R145" si="6">$N126-($N126*O$2)</f>
        <v>19.980000000000004</v>
      </c>
      <c r="P126" s="384">
        <f t="shared" si="6"/>
        <v>17.482500000000002</v>
      </c>
      <c r="Q126" s="384">
        <f t="shared" si="6"/>
        <v>14.985000000000007</v>
      </c>
      <c r="R126" s="384">
        <f t="shared" si="6"/>
        <v>12.487499999999997</v>
      </c>
    </row>
    <row r="127" spans="1:18" ht="66" customHeight="1" thickTop="1" thickBot="1">
      <c r="B127" s="390" t="s">
        <v>3236</v>
      </c>
      <c r="C127" s="391" t="s">
        <v>968</v>
      </c>
      <c r="D127" s="390" t="s">
        <v>258</v>
      </c>
      <c r="E127" s="390" t="s">
        <v>56</v>
      </c>
      <c r="F127" s="11" t="s">
        <v>1442</v>
      </c>
      <c r="G127" s="11" t="s">
        <v>17</v>
      </c>
      <c r="H127" s="11" t="s">
        <v>10</v>
      </c>
      <c r="I127" s="390" t="s">
        <v>259</v>
      </c>
      <c r="J127" s="390"/>
      <c r="K127" s="390"/>
      <c r="L127" s="11">
        <v>4</v>
      </c>
      <c r="M127" s="335">
        <v>59.95</v>
      </c>
      <c r="N127" s="335">
        <v>49.95</v>
      </c>
      <c r="O127" s="335">
        <f t="shared" si="6"/>
        <v>19.980000000000004</v>
      </c>
      <c r="P127" s="335">
        <f t="shared" si="6"/>
        <v>17.482500000000002</v>
      </c>
      <c r="Q127" s="335">
        <f t="shared" si="6"/>
        <v>14.985000000000007</v>
      </c>
      <c r="R127" s="335">
        <f t="shared" si="6"/>
        <v>12.487499999999997</v>
      </c>
    </row>
    <row r="128" spans="1:18" ht="66" customHeight="1" thickTop="1" thickBot="1">
      <c r="B128" s="4" t="s">
        <v>3237</v>
      </c>
      <c r="C128" s="6" t="s">
        <v>969</v>
      </c>
      <c r="D128" s="5" t="s">
        <v>260</v>
      </c>
      <c r="E128" s="5" t="s">
        <v>56</v>
      </c>
      <c r="F128" s="7" t="s">
        <v>1442</v>
      </c>
      <c r="G128" s="7" t="s">
        <v>17</v>
      </c>
      <c r="H128" s="7" t="s">
        <v>10</v>
      </c>
      <c r="I128" s="5" t="s">
        <v>1370</v>
      </c>
      <c r="J128" s="5"/>
      <c r="K128" s="5"/>
      <c r="L128" s="28">
        <v>4</v>
      </c>
      <c r="M128" s="331">
        <v>59.95</v>
      </c>
      <c r="N128" s="331">
        <v>49.95</v>
      </c>
      <c r="O128" s="384">
        <f t="shared" si="6"/>
        <v>19.980000000000004</v>
      </c>
      <c r="P128" s="384">
        <f t="shared" si="6"/>
        <v>17.482500000000002</v>
      </c>
      <c r="Q128" s="384">
        <f t="shared" si="6"/>
        <v>14.985000000000007</v>
      </c>
      <c r="R128" s="384">
        <f t="shared" si="6"/>
        <v>12.487499999999997</v>
      </c>
    </row>
    <row r="129" spans="1:18" ht="66" customHeight="1" thickTop="1" thickBot="1">
      <c r="A129"/>
      <c r="B129" s="390" t="s">
        <v>3052</v>
      </c>
      <c r="C129" s="391" t="s">
        <v>970</v>
      </c>
      <c r="D129" s="390" t="s">
        <v>261</v>
      </c>
      <c r="E129" s="390" t="s">
        <v>262</v>
      </c>
      <c r="F129" s="11" t="s">
        <v>1442</v>
      </c>
      <c r="G129" s="11" t="s">
        <v>17</v>
      </c>
      <c r="H129" s="11" t="s">
        <v>10</v>
      </c>
      <c r="I129" s="390" t="s">
        <v>263</v>
      </c>
      <c r="J129" s="390"/>
      <c r="K129" s="390"/>
      <c r="L129" s="11">
        <v>4</v>
      </c>
      <c r="M129" s="335">
        <v>59.95</v>
      </c>
      <c r="N129" s="335">
        <v>49.95</v>
      </c>
      <c r="O129" s="335">
        <f t="shared" si="6"/>
        <v>19.980000000000004</v>
      </c>
      <c r="P129" s="335">
        <f t="shared" si="6"/>
        <v>17.482500000000002</v>
      </c>
      <c r="Q129" s="335">
        <f t="shared" si="6"/>
        <v>14.985000000000007</v>
      </c>
      <c r="R129" s="335">
        <f t="shared" si="6"/>
        <v>12.487499999999997</v>
      </c>
    </row>
    <row r="130" spans="1:18" ht="66" customHeight="1" thickTop="1" thickBot="1">
      <c r="A130"/>
      <c r="B130" s="4" t="s">
        <v>3392</v>
      </c>
      <c r="C130" s="6" t="s">
        <v>971</v>
      </c>
      <c r="D130" s="5" t="s">
        <v>264</v>
      </c>
      <c r="E130" s="5" t="s">
        <v>262</v>
      </c>
      <c r="F130" s="7" t="s">
        <v>1442</v>
      </c>
      <c r="G130" s="7" t="s">
        <v>17</v>
      </c>
      <c r="H130" s="7" t="s">
        <v>10</v>
      </c>
      <c r="I130" s="5" t="s">
        <v>263</v>
      </c>
      <c r="J130" s="5"/>
      <c r="K130" s="5"/>
      <c r="L130" s="28">
        <v>4</v>
      </c>
      <c r="M130" s="331">
        <v>59.95</v>
      </c>
      <c r="N130" s="331">
        <v>49.95</v>
      </c>
      <c r="O130" s="384">
        <f t="shared" si="6"/>
        <v>19.980000000000004</v>
      </c>
      <c r="P130" s="384">
        <f t="shared" si="6"/>
        <v>17.482500000000002</v>
      </c>
      <c r="Q130" s="384">
        <f t="shared" si="6"/>
        <v>14.985000000000007</v>
      </c>
      <c r="R130" s="384">
        <f t="shared" si="6"/>
        <v>12.487499999999997</v>
      </c>
    </row>
    <row r="131" spans="1:18" ht="66" customHeight="1" thickTop="1" thickBot="1">
      <c r="B131" s="390" t="s">
        <v>3053</v>
      </c>
      <c r="C131" s="391" t="s">
        <v>972</v>
      </c>
      <c r="D131" s="390" t="s">
        <v>265</v>
      </c>
      <c r="E131" s="390" t="s">
        <v>262</v>
      </c>
      <c r="F131" s="11" t="s">
        <v>1442</v>
      </c>
      <c r="G131" s="11" t="s">
        <v>17</v>
      </c>
      <c r="H131" s="11" t="s">
        <v>10</v>
      </c>
      <c r="I131" s="390" t="s">
        <v>263</v>
      </c>
      <c r="J131" s="390"/>
      <c r="K131" s="390"/>
      <c r="L131" s="11">
        <v>4</v>
      </c>
      <c r="M131" s="335">
        <v>59.95</v>
      </c>
      <c r="N131" s="335">
        <v>49.95</v>
      </c>
      <c r="O131" s="335">
        <f t="shared" si="6"/>
        <v>19.980000000000004</v>
      </c>
      <c r="P131" s="335">
        <f t="shared" si="6"/>
        <v>17.482500000000002</v>
      </c>
      <c r="Q131" s="335">
        <f t="shared" si="6"/>
        <v>14.985000000000007</v>
      </c>
      <c r="R131" s="335">
        <f t="shared" si="6"/>
        <v>12.487499999999997</v>
      </c>
    </row>
    <row r="132" spans="1:18" ht="66" customHeight="1" thickTop="1" thickBot="1">
      <c r="A132"/>
      <c r="B132" s="4" t="s">
        <v>3054</v>
      </c>
      <c r="C132" s="6" t="s">
        <v>973</v>
      </c>
      <c r="D132" s="5" t="s">
        <v>266</v>
      </c>
      <c r="E132" s="5" t="s">
        <v>262</v>
      </c>
      <c r="F132" s="7" t="s">
        <v>1442</v>
      </c>
      <c r="G132" s="7" t="s">
        <v>17</v>
      </c>
      <c r="H132" s="7" t="s">
        <v>10</v>
      </c>
      <c r="I132" s="5" t="s">
        <v>263</v>
      </c>
      <c r="J132" s="5"/>
      <c r="K132" s="5"/>
      <c r="L132" s="28">
        <v>4</v>
      </c>
      <c r="M132" s="331">
        <v>59.95</v>
      </c>
      <c r="N132" s="331">
        <v>49.95</v>
      </c>
      <c r="O132" s="384">
        <f t="shared" si="6"/>
        <v>19.980000000000004</v>
      </c>
      <c r="P132" s="384">
        <f t="shared" si="6"/>
        <v>17.482500000000002</v>
      </c>
      <c r="Q132" s="384">
        <f t="shared" si="6"/>
        <v>14.985000000000007</v>
      </c>
      <c r="R132" s="384">
        <f t="shared" si="6"/>
        <v>12.487499999999997</v>
      </c>
    </row>
    <row r="133" spans="1:18" ht="66" customHeight="1" thickTop="1" thickBot="1">
      <c r="B133" s="390" t="s">
        <v>3055</v>
      </c>
      <c r="C133" s="391" t="s">
        <v>974</v>
      </c>
      <c r="D133" s="390" t="s">
        <v>267</v>
      </c>
      <c r="E133" s="390" t="s">
        <v>262</v>
      </c>
      <c r="F133" s="11" t="s">
        <v>1442</v>
      </c>
      <c r="G133" s="11" t="s">
        <v>17</v>
      </c>
      <c r="H133" s="11" t="s">
        <v>10</v>
      </c>
      <c r="I133" s="390" t="s">
        <v>263</v>
      </c>
      <c r="J133" s="390"/>
      <c r="K133" s="390"/>
      <c r="L133" s="11">
        <v>4</v>
      </c>
      <c r="M133" s="335">
        <v>59.95</v>
      </c>
      <c r="N133" s="335">
        <v>49.95</v>
      </c>
      <c r="O133" s="335">
        <f t="shared" si="6"/>
        <v>19.980000000000004</v>
      </c>
      <c r="P133" s="335">
        <f t="shared" si="6"/>
        <v>17.482500000000002</v>
      </c>
      <c r="Q133" s="335">
        <f t="shared" si="6"/>
        <v>14.985000000000007</v>
      </c>
      <c r="R133" s="335">
        <f t="shared" si="6"/>
        <v>12.487499999999997</v>
      </c>
    </row>
    <row r="134" spans="1:18" ht="66" customHeight="1" thickTop="1" thickBot="1">
      <c r="A134"/>
      <c r="B134" s="4" t="s">
        <v>3056</v>
      </c>
      <c r="C134" s="6" t="s">
        <v>975</v>
      </c>
      <c r="D134" s="5" t="s">
        <v>268</v>
      </c>
      <c r="E134" s="5" t="s">
        <v>262</v>
      </c>
      <c r="F134" s="7" t="s">
        <v>1442</v>
      </c>
      <c r="G134" s="7" t="s">
        <v>17</v>
      </c>
      <c r="H134" s="7" t="s">
        <v>10</v>
      </c>
      <c r="I134" s="5" t="s">
        <v>263</v>
      </c>
      <c r="J134" s="5"/>
      <c r="K134" s="5"/>
      <c r="L134" s="28">
        <v>4</v>
      </c>
      <c r="M134" s="331">
        <v>59.95</v>
      </c>
      <c r="N134" s="331">
        <v>49.95</v>
      </c>
      <c r="O134" s="384">
        <f t="shared" si="6"/>
        <v>19.980000000000004</v>
      </c>
      <c r="P134" s="384">
        <f t="shared" si="6"/>
        <v>17.482500000000002</v>
      </c>
      <c r="Q134" s="384">
        <f t="shared" si="6"/>
        <v>14.985000000000007</v>
      </c>
      <c r="R134" s="384">
        <f t="shared" si="6"/>
        <v>12.487499999999997</v>
      </c>
    </row>
    <row r="135" spans="1:18" ht="66" customHeight="1" thickTop="1" thickBot="1">
      <c r="B135" s="390" t="s">
        <v>3057</v>
      </c>
      <c r="C135" s="391" t="s">
        <v>976</v>
      </c>
      <c r="D135" s="390" t="s">
        <v>269</v>
      </c>
      <c r="E135" s="390" t="s">
        <v>262</v>
      </c>
      <c r="F135" s="11" t="s">
        <v>1442</v>
      </c>
      <c r="G135" s="11" t="s">
        <v>17</v>
      </c>
      <c r="H135" s="11" t="s">
        <v>10</v>
      </c>
      <c r="I135" s="390" t="s">
        <v>263</v>
      </c>
      <c r="J135" s="390"/>
      <c r="K135" s="390"/>
      <c r="L135" s="11">
        <v>4</v>
      </c>
      <c r="M135" s="335">
        <v>59.95</v>
      </c>
      <c r="N135" s="335">
        <v>49.95</v>
      </c>
      <c r="O135" s="335">
        <f t="shared" si="6"/>
        <v>19.980000000000004</v>
      </c>
      <c r="P135" s="335">
        <f t="shared" si="6"/>
        <v>17.482500000000002</v>
      </c>
      <c r="Q135" s="335">
        <f t="shared" si="6"/>
        <v>14.985000000000007</v>
      </c>
      <c r="R135" s="335">
        <f t="shared" si="6"/>
        <v>12.487499999999997</v>
      </c>
    </row>
    <row r="136" spans="1:18" ht="66" customHeight="1" thickTop="1" thickBot="1">
      <c r="A136"/>
      <c r="B136" s="4" t="s">
        <v>3058</v>
      </c>
      <c r="C136" s="6" t="s">
        <v>977</v>
      </c>
      <c r="D136" s="5" t="s">
        <v>270</v>
      </c>
      <c r="E136" s="5" t="s">
        <v>56</v>
      </c>
      <c r="F136" s="7" t="s">
        <v>1442</v>
      </c>
      <c r="G136" s="7" t="s">
        <v>17</v>
      </c>
      <c r="H136" s="7" t="s">
        <v>10</v>
      </c>
      <c r="I136" s="5" t="s">
        <v>56</v>
      </c>
      <c r="J136" s="5"/>
      <c r="K136" s="5"/>
      <c r="L136" s="28">
        <v>4</v>
      </c>
      <c r="M136" s="331">
        <v>59.95</v>
      </c>
      <c r="N136" s="331">
        <v>49.95</v>
      </c>
      <c r="O136" s="384">
        <f t="shared" si="6"/>
        <v>19.980000000000004</v>
      </c>
      <c r="P136" s="384">
        <f t="shared" si="6"/>
        <v>17.482500000000002</v>
      </c>
      <c r="Q136" s="384">
        <f t="shared" si="6"/>
        <v>14.985000000000007</v>
      </c>
      <c r="R136" s="384">
        <f t="shared" si="6"/>
        <v>12.487499999999997</v>
      </c>
    </row>
    <row r="137" spans="1:18" ht="66" customHeight="1" thickTop="1" thickBot="1">
      <c r="B137" s="390" t="s">
        <v>3238</v>
      </c>
      <c r="C137" s="391" t="s">
        <v>978</v>
      </c>
      <c r="D137" s="390" t="s">
        <v>271</v>
      </c>
      <c r="E137" s="390" t="s">
        <v>56</v>
      </c>
      <c r="F137" s="11" t="s">
        <v>1442</v>
      </c>
      <c r="G137" s="11" t="s">
        <v>17</v>
      </c>
      <c r="H137" s="11" t="s">
        <v>10</v>
      </c>
      <c r="I137" s="390" t="s">
        <v>56</v>
      </c>
      <c r="J137" s="390"/>
      <c r="K137" s="390"/>
      <c r="L137" s="11">
        <v>4</v>
      </c>
      <c r="M137" s="335">
        <v>59.95</v>
      </c>
      <c r="N137" s="335">
        <v>49.95</v>
      </c>
      <c r="O137" s="335">
        <f t="shared" si="6"/>
        <v>19.980000000000004</v>
      </c>
      <c r="P137" s="335">
        <f t="shared" si="6"/>
        <v>17.482500000000002</v>
      </c>
      <c r="Q137" s="335">
        <f t="shared" si="6"/>
        <v>14.985000000000007</v>
      </c>
      <c r="R137" s="335">
        <f t="shared" si="6"/>
        <v>12.487499999999997</v>
      </c>
    </row>
    <row r="138" spans="1:18" ht="66" customHeight="1" thickTop="1" thickBot="1">
      <c r="B138" s="4" t="s">
        <v>3403</v>
      </c>
      <c r="C138" s="6" t="s">
        <v>979</v>
      </c>
      <c r="D138" s="5" t="s">
        <v>272</v>
      </c>
      <c r="E138" s="5" t="s">
        <v>186</v>
      </c>
      <c r="F138" s="7" t="s">
        <v>1442</v>
      </c>
      <c r="G138" s="7" t="s">
        <v>17</v>
      </c>
      <c r="H138" s="7" t="s">
        <v>10</v>
      </c>
      <c r="I138" s="5" t="s">
        <v>1371</v>
      </c>
      <c r="J138" s="5"/>
      <c r="K138" s="5"/>
      <c r="L138" s="28">
        <v>4</v>
      </c>
      <c r="M138" s="331">
        <v>59.95</v>
      </c>
      <c r="N138" s="331">
        <v>49.95</v>
      </c>
      <c r="O138" s="384">
        <f t="shared" si="6"/>
        <v>19.980000000000004</v>
      </c>
      <c r="P138" s="384">
        <f t="shared" si="6"/>
        <v>17.482500000000002</v>
      </c>
      <c r="Q138" s="384">
        <f t="shared" si="6"/>
        <v>14.985000000000007</v>
      </c>
      <c r="R138" s="384">
        <f t="shared" si="6"/>
        <v>12.487499999999997</v>
      </c>
    </row>
    <row r="139" spans="1:18" ht="66" customHeight="1" thickTop="1" thickBot="1">
      <c r="A139"/>
      <c r="B139" s="390" t="s">
        <v>3059</v>
      </c>
      <c r="C139" s="391" t="s">
        <v>980</v>
      </c>
      <c r="D139" s="390" t="s">
        <v>273</v>
      </c>
      <c r="E139" s="390" t="s">
        <v>186</v>
      </c>
      <c r="F139" s="11" t="s">
        <v>1442</v>
      </c>
      <c r="G139" s="11" t="s">
        <v>17</v>
      </c>
      <c r="H139" s="11" t="s">
        <v>10</v>
      </c>
      <c r="I139" s="390" t="s">
        <v>1371</v>
      </c>
      <c r="J139" s="390"/>
      <c r="K139" s="390"/>
      <c r="L139" s="11">
        <v>4</v>
      </c>
      <c r="M139" s="335">
        <v>59.95</v>
      </c>
      <c r="N139" s="335">
        <v>49.95</v>
      </c>
      <c r="O139" s="335">
        <f t="shared" si="6"/>
        <v>19.980000000000004</v>
      </c>
      <c r="P139" s="335">
        <f t="shared" si="6"/>
        <v>17.482500000000002</v>
      </c>
      <c r="Q139" s="335">
        <f t="shared" si="6"/>
        <v>14.985000000000007</v>
      </c>
      <c r="R139" s="335">
        <f t="shared" si="6"/>
        <v>12.487499999999997</v>
      </c>
    </row>
    <row r="140" spans="1:18" ht="66" customHeight="1" thickTop="1" thickBot="1">
      <c r="A140"/>
      <c r="B140" s="4" t="s">
        <v>3060</v>
      </c>
      <c r="C140" s="6" t="s">
        <v>981</v>
      </c>
      <c r="D140" s="5" t="s">
        <v>274</v>
      </c>
      <c r="E140" s="5" t="s">
        <v>186</v>
      </c>
      <c r="F140" s="7" t="s">
        <v>1442</v>
      </c>
      <c r="G140" s="7" t="s">
        <v>17</v>
      </c>
      <c r="H140" s="7" t="s">
        <v>10</v>
      </c>
      <c r="I140" s="5" t="s">
        <v>1371</v>
      </c>
      <c r="J140" s="5"/>
      <c r="K140" s="5"/>
      <c r="L140" s="28">
        <v>4</v>
      </c>
      <c r="M140" s="331">
        <v>59.95</v>
      </c>
      <c r="N140" s="331">
        <v>49.95</v>
      </c>
      <c r="O140" s="384">
        <f t="shared" si="6"/>
        <v>19.980000000000004</v>
      </c>
      <c r="P140" s="384">
        <f t="shared" si="6"/>
        <v>17.482500000000002</v>
      </c>
      <c r="Q140" s="384">
        <f t="shared" si="6"/>
        <v>14.985000000000007</v>
      </c>
      <c r="R140" s="384">
        <f t="shared" si="6"/>
        <v>12.487499999999997</v>
      </c>
    </row>
    <row r="141" spans="1:18" ht="66" customHeight="1" thickTop="1" thickBot="1">
      <c r="A141"/>
      <c r="B141" s="390" t="s">
        <v>3061</v>
      </c>
      <c r="C141" s="391" t="s">
        <v>982</v>
      </c>
      <c r="D141" s="390" t="s">
        <v>275</v>
      </c>
      <c r="E141" s="390" t="s">
        <v>186</v>
      </c>
      <c r="F141" s="11" t="s">
        <v>1442</v>
      </c>
      <c r="G141" s="11" t="s">
        <v>17</v>
      </c>
      <c r="H141" s="11" t="s">
        <v>10</v>
      </c>
      <c r="I141" s="390" t="s">
        <v>1371</v>
      </c>
      <c r="J141" s="390"/>
      <c r="K141" s="390"/>
      <c r="L141" s="11">
        <v>4</v>
      </c>
      <c r="M141" s="335">
        <v>59.95</v>
      </c>
      <c r="N141" s="335">
        <v>49.95</v>
      </c>
      <c r="O141" s="335">
        <f t="shared" si="6"/>
        <v>19.980000000000004</v>
      </c>
      <c r="P141" s="335">
        <f t="shared" si="6"/>
        <v>17.482500000000002</v>
      </c>
      <c r="Q141" s="335">
        <f t="shared" si="6"/>
        <v>14.985000000000007</v>
      </c>
      <c r="R141" s="335">
        <f t="shared" si="6"/>
        <v>12.487499999999997</v>
      </c>
    </row>
    <row r="142" spans="1:18" ht="66" customHeight="1" thickTop="1" thickBot="1">
      <c r="A142"/>
      <c r="B142" s="4" t="s">
        <v>3062</v>
      </c>
      <c r="C142" s="6" t="s">
        <v>983</v>
      </c>
      <c r="D142" s="5" t="s">
        <v>276</v>
      </c>
      <c r="E142" s="5" t="s">
        <v>186</v>
      </c>
      <c r="F142" s="7" t="s">
        <v>1442</v>
      </c>
      <c r="G142" s="7" t="s">
        <v>17</v>
      </c>
      <c r="H142" s="7" t="s">
        <v>10</v>
      </c>
      <c r="I142" s="5" t="s">
        <v>1371</v>
      </c>
      <c r="J142" s="5"/>
      <c r="K142" s="5"/>
      <c r="L142" s="28">
        <v>4</v>
      </c>
      <c r="M142" s="331">
        <v>59.95</v>
      </c>
      <c r="N142" s="331">
        <v>49.95</v>
      </c>
      <c r="O142" s="384">
        <f t="shared" si="6"/>
        <v>19.980000000000004</v>
      </c>
      <c r="P142" s="384">
        <f t="shared" si="6"/>
        <v>17.482500000000002</v>
      </c>
      <c r="Q142" s="384">
        <f t="shared" si="6"/>
        <v>14.985000000000007</v>
      </c>
      <c r="R142" s="384">
        <f t="shared" si="6"/>
        <v>12.487499999999997</v>
      </c>
    </row>
    <row r="143" spans="1:18" ht="66" customHeight="1" thickTop="1" thickBot="1">
      <c r="A143"/>
      <c r="B143" s="390" t="s">
        <v>3063</v>
      </c>
      <c r="C143" s="391" t="s">
        <v>984</v>
      </c>
      <c r="D143" s="390" t="s">
        <v>277</v>
      </c>
      <c r="E143" s="390" t="s">
        <v>186</v>
      </c>
      <c r="F143" s="11" t="s">
        <v>1442</v>
      </c>
      <c r="G143" s="11" t="s">
        <v>17</v>
      </c>
      <c r="H143" s="11" t="s">
        <v>10</v>
      </c>
      <c r="I143" s="390" t="s">
        <v>1371</v>
      </c>
      <c r="J143" s="390"/>
      <c r="K143" s="390"/>
      <c r="L143" s="11">
        <v>4</v>
      </c>
      <c r="M143" s="335">
        <v>59.95</v>
      </c>
      <c r="N143" s="335">
        <v>49.95</v>
      </c>
      <c r="O143" s="335">
        <f t="shared" si="6"/>
        <v>19.980000000000004</v>
      </c>
      <c r="P143" s="335">
        <f t="shared" si="6"/>
        <v>17.482500000000002</v>
      </c>
      <c r="Q143" s="335">
        <f t="shared" si="6"/>
        <v>14.985000000000007</v>
      </c>
      <c r="R143" s="335">
        <f t="shared" si="6"/>
        <v>12.487499999999997</v>
      </c>
    </row>
    <row r="144" spans="1:18" ht="66" customHeight="1" thickTop="1" thickBot="1">
      <c r="A144"/>
      <c r="B144" s="4" t="s">
        <v>3064</v>
      </c>
      <c r="C144" s="6" t="s">
        <v>985</v>
      </c>
      <c r="D144" s="5" t="s">
        <v>278</v>
      </c>
      <c r="E144" s="5" t="s">
        <v>186</v>
      </c>
      <c r="F144" s="7" t="s">
        <v>1442</v>
      </c>
      <c r="G144" s="7" t="s">
        <v>17</v>
      </c>
      <c r="H144" s="7" t="s">
        <v>10</v>
      </c>
      <c r="I144" s="5" t="s">
        <v>1371</v>
      </c>
      <c r="J144" s="5"/>
      <c r="K144" s="5"/>
      <c r="L144" s="28">
        <v>4</v>
      </c>
      <c r="M144" s="331">
        <v>59.95</v>
      </c>
      <c r="N144" s="331">
        <v>49.95</v>
      </c>
      <c r="O144" s="384">
        <f t="shared" si="6"/>
        <v>19.980000000000004</v>
      </c>
      <c r="P144" s="384">
        <f t="shared" si="6"/>
        <v>17.482500000000002</v>
      </c>
      <c r="Q144" s="384">
        <f t="shared" si="6"/>
        <v>14.985000000000007</v>
      </c>
      <c r="R144" s="384">
        <f t="shared" si="6"/>
        <v>12.487499999999997</v>
      </c>
    </row>
    <row r="145" spans="1:18" ht="66" customHeight="1" thickTop="1" thickBot="1">
      <c r="B145" s="390" t="s">
        <v>3239</v>
      </c>
      <c r="C145" s="391" t="s">
        <v>986</v>
      </c>
      <c r="D145" s="390" t="s">
        <v>279</v>
      </c>
      <c r="E145" s="390" t="s">
        <v>100</v>
      </c>
      <c r="F145" s="11" t="s">
        <v>1442</v>
      </c>
      <c r="G145" s="11" t="s">
        <v>17</v>
      </c>
      <c r="H145" s="11" t="s">
        <v>10</v>
      </c>
      <c r="I145" s="390" t="s">
        <v>280</v>
      </c>
      <c r="J145" s="390"/>
      <c r="K145" s="390"/>
      <c r="L145" s="11">
        <v>4</v>
      </c>
      <c r="M145" s="335">
        <v>59.95</v>
      </c>
      <c r="N145" s="335">
        <v>49.95</v>
      </c>
      <c r="O145" s="335">
        <f t="shared" si="6"/>
        <v>19.980000000000004</v>
      </c>
      <c r="P145" s="335">
        <f t="shared" si="6"/>
        <v>17.482500000000002</v>
      </c>
      <c r="Q145" s="335">
        <f t="shared" si="6"/>
        <v>14.985000000000007</v>
      </c>
      <c r="R145" s="335">
        <f t="shared" si="6"/>
        <v>12.487499999999997</v>
      </c>
    </row>
    <row r="146" spans="1:18" ht="66" customHeight="1" thickTop="1" thickBot="1">
      <c r="A146"/>
      <c r="B146" s="4" t="s">
        <v>3065</v>
      </c>
      <c r="C146" s="6" t="s">
        <v>987</v>
      </c>
      <c r="D146" s="5" t="s">
        <v>281</v>
      </c>
      <c r="E146" s="5" t="s">
        <v>100</v>
      </c>
      <c r="F146" s="7" t="s">
        <v>1442</v>
      </c>
      <c r="G146" s="7" t="s">
        <v>17</v>
      </c>
      <c r="H146" s="7" t="s">
        <v>10</v>
      </c>
      <c r="I146" s="5" t="s">
        <v>280</v>
      </c>
      <c r="J146" s="5"/>
      <c r="K146" s="5"/>
      <c r="L146" s="28">
        <v>4</v>
      </c>
      <c r="M146" s="331">
        <v>59.95</v>
      </c>
      <c r="N146" s="331">
        <v>49.95</v>
      </c>
      <c r="O146" s="384">
        <f t="shared" ref="O146:R165" si="7">$N146-($N146*O$2)</f>
        <v>19.980000000000004</v>
      </c>
      <c r="P146" s="384">
        <f t="shared" si="7"/>
        <v>17.482500000000002</v>
      </c>
      <c r="Q146" s="384">
        <f t="shared" si="7"/>
        <v>14.985000000000007</v>
      </c>
      <c r="R146" s="384">
        <f t="shared" si="7"/>
        <v>12.487499999999997</v>
      </c>
    </row>
    <row r="147" spans="1:18" ht="66" customHeight="1" thickTop="1" thickBot="1">
      <c r="B147" s="390" t="s">
        <v>3240</v>
      </c>
      <c r="C147" s="391" t="s">
        <v>988</v>
      </c>
      <c r="D147" s="390" t="s">
        <v>282</v>
      </c>
      <c r="E147" s="390" t="s">
        <v>283</v>
      </c>
      <c r="F147" s="11" t="s">
        <v>1442</v>
      </c>
      <c r="G147" s="11" t="s">
        <v>17</v>
      </c>
      <c r="H147" s="11" t="s">
        <v>10</v>
      </c>
      <c r="I147" s="390" t="s">
        <v>284</v>
      </c>
      <c r="J147" s="390"/>
      <c r="K147" s="390"/>
      <c r="L147" s="11">
        <v>4</v>
      </c>
      <c r="M147" s="335">
        <v>59.95</v>
      </c>
      <c r="N147" s="335">
        <v>49.95</v>
      </c>
      <c r="O147" s="335">
        <f t="shared" si="7"/>
        <v>19.980000000000004</v>
      </c>
      <c r="P147" s="335">
        <f t="shared" si="7"/>
        <v>17.482500000000002</v>
      </c>
      <c r="Q147" s="335">
        <f t="shared" si="7"/>
        <v>14.985000000000007</v>
      </c>
      <c r="R147" s="335">
        <f t="shared" si="7"/>
        <v>12.487499999999997</v>
      </c>
    </row>
    <row r="148" spans="1:18" ht="66" customHeight="1" thickTop="1" thickBot="1">
      <c r="B148" s="4" t="s">
        <v>3241</v>
      </c>
      <c r="C148" s="6" t="s">
        <v>989</v>
      </c>
      <c r="D148" s="5" t="s">
        <v>285</v>
      </c>
      <c r="E148" s="5" t="s">
        <v>56</v>
      </c>
      <c r="F148" s="7" t="s">
        <v>1442</v>
      </c>
      <c r="G148" s="7" t="s">
        <v>17</v>
      </c>
      <c r="H148" s="7" t="s">
        <v>10</v>
      </c>
      <c r="I148" s="5" t="s">
        <v>286</v>
      </c>
      <c r="J148" s="5"/>
      <c r="K148" s="5"/>
      <c r="L148" s="28">
        <v>4</v>
      </c>
      <c r="M148" s="331">
        <v>59.95</v>
      </c>
      <c r="N148" s="331">
        <v>49.95</v>
      </c>
      <c r="O148" s="384">
        <f t="shared" si="7"/>
        <v>19.980000000000004</v>
      </c>
      <c r="P148" s="384">
        <f t="shared" si="7"/>
        <v>17.482500000000002</v>
      </c>
      <c r="Q148" s="384">
        <f t="shared" si="7"/>
        <v>14.985000000000007</v>
      </c>
      <c r="R148" s="384">
        <f t="shared" si="7"/>
        <v>12.487499999999997</v>
      </c>
    </row>
    <row r="149" spans="1:18" ht="66" customHeight="1" thickTop="1" thickBot="1">
      <c r="A149"/>
      <c r="B149" s="390" t="s">
        <v>3066</v>
      </c>
      <c r="C149" s="391" t="s">
        <v>990</v>
      </c>
      <c r="D149" s="390" t="s">
        <v>287</v>
      </c>
      <c r="E149" s="390" t="s">
        <v>288</v>
      </c>
      <c r="F149" s="11" t="s">
        <v>1442</v>
      </c>
      <c r="G149" s="11" t="s">
        <v>17</v>
      </c>
      <c r="H149" s="11" t="s">
        <v>10</v>
      </c>
      <c r="I149" s="390" t="s">
        <v>1372</v>
      </c>
      <c r="J149" s="390"/>
      <c r="K149" s="390"/>
      <c r="L149" s="11">
        <v>4</v>
      </c>
      <c r="M149" s="335">
        <v>59.95</v>
      </c>
      <c r="N149" s="335">
        <v>49.95</v>
      </c>
      <c r="O149" s="335">
        <f t="shared" si="7"/>
        <v>19.980000000000004</v>
      </c>
      <c r="P149" s="335">
        <f t="shared" si="7"/>
        <v>17.482500000000002</v>
      </c>
      <c r="Q149" s="335">
        <f t="shared" si="7"/>
        <v>14.985000000000007</v>
      </c>
      <c r="R149" s="335">
        <f t="shared" si="7"/>
        <v>12.487499999999997</v>
      </c>
    </row>
    <row r="150" spans="1:18" ht="66" customHeight="1" thickTop="1" thickBot="1">
      <c r="B150" s="4" t="s">
        <v>3242</v>
      </c>
      <c r="C150" s="6" t="s">
        <v>991</v>
      </c>
      <c r="D150" s="5" t="s">
        <v>289</v>
      </c>
      <c r="E150" s="5" t="s">
        <v>290</v>
      </c>
      <c r="F150" s="7" t="s">
        <v>1442</v>
      </c>
      <c r="G150" s="7" t="s">
        <v>17</v>
      </c>
      <c r="H150" s="7" t="s">
        <v>10</v>
      </c>
      <c r="I150" s="5" t="s">
        <v>1373</v>
      </c>
      <c r="J150" s="5"/>
      <c r="K150" s="5"/>
      <c r="L150" s="28">
        <v>4</v>
      </c>
      <c r="M150" s="331">
        <v>59.95</v>
      </c>
      <c r="N150" s="331">
        <v>49.95</v>
      </c>
      <c r="O150" s="384">
        <f t="shared" si="7"/>
        <v>19.980000000000004</v>
      </c>
      <c r="P150" s="384">
        <f t="shared" si="7"/>
        <v>17.482500000000002</v>
      </c>
      <c r="Q150" s="384">
        <f t="shared" si="7"/>
        <v>14.985000000000007</v>
      </c>
      <c r="R150" s="384">
        <f t="shared" si="7"/>
        <v>12.487499999999997</v>
      </c>
    </row>
    <row r="151" spans="1:18" ht="66" customHeight="1" thickTop="1" thickBot="1">
      <c r="B151" s="390" t="s">
        <v>3243</v>
      </c>
      <c r="C151" s="391" t="s">
        <v>992</v>
      </c>
      <c r="D151" s="390" t="s">
        <v>291</v>
      </c>
      <c r="E151" s="390" t="s">
        <v>290</v>
      </c>
      <c r="F151" s="11" t="s">
        <v>1442</v>
      </c>
      <c r="G151" s="11" t="s">
        <v>17</v>
      </c>
      <c r="H151" s="11" t="s">
        <v>10</v>
      </c>
      <c r="I151" s="390" t="s">
        <v>1373</v>
      </c>
      <c r="J151" s="390"/>
      <c r="K151" s="390"/>
      <c r="L151" s="11">
        <v>4</v>
      </c>
      <c r="M151" s="335">
        <v>59.95</v>
      </c>
      <c r="N151" s="335">
        <v>49.95</v>
      </c>
      <c r="O151" s="335">
        <f t="shared" si="7"/>
        <v>19.980000000000004</v>
      </c>
      <c r="P151" s="335">
        <f t="shared" si="7"/>
        <v>17.482500000000002</v>
      </c>
      <c r="Q151" s="335">
        <f t="shared" si="7"/>
        <v>14.985000000000007</v>
      </c>
      <c r="R151" s="335">
        <f t="shared" si="7"/>
        <v>12.487499999999997</v>
      </c>
    </row>
    <row r="152" spans="1:18" ht="66" customHeight="1" thickTop="1" thickBot="1">
      <c r="B152" s="4" t="s">
        <v>3244</v>
      </c>
      <c r="C152" s="6" t="s">
        <v>993</v>
      </c>
      <c r="D152" s="5" t="s">
        <v>292</v>
      </c>
      <c r="E152" s="5" t="s">
        <v>84</v>
      </c>
      <c r="F152" s="7" t="s">
        <v>1442</v>
      </c>
      <c r="G152" s="7" t="s">
        <v>17</v>
      </c>
      <c r="H152" s="7" t="s">
        <v>10</v>
      </c>
      <c r="I152" s="5" t="s">
        <v>1374</v>
      </c>
      <c r="J152" s="5" t="s">
        <v>293</v>
      </c>
      <c r="K152" s="5" t="s">
        <v>294</v>
      </c>
      <c r="L152" s="28">
        <v>4</v>
      </c>
      <c r="M152" s="331">
        <v>59.95</v>
      </c>
      <c r="N152" s="331">
        <v>49.95</v>
      </c>
      <c r="O152" s="384">
        <f t="shared" si="7"/>
        <v>19.980000000000004</v>
      </c>
      <c r="P152" s="384">
        <f t="shared" si="7"/>
        <v>17.482500000000002</v>
      </c>
      <c r="Q152" s="384">
        <f t="shared" si="7"/>
        <v>14.985000000000007</v>
      </c>
      <c r="R152" s="384">
        <f t="shared" si="7"/>
        <v>12.487499999999997</v>
      </c>
    </row>
    <row r="153" spans="1:18" ht="66" customHeight="1" thickTop="1" thickBot="1">
      <c r="B153" s="390" t="s">
        <v>3245</v>
      </c>
      <c r="C153" s="391" t="s">
        <v>994</v>
      </c>
      <c r="D153" s="390" t="s">
        <v>295</v>
      </c>
      <c r="E153" s="390" t="s">
        <v>84</v>
      </c>
      <c r="F153" s="11" t="s">
        <v>1442</v>
      </c>
      <c r="G153" s="11" t="s">
        <v>17</v>
      </c>
      <c r="H153" s="11" t="s">
        <v>10</v>
      </c>
      <c r="I153" s="390" t="s">
        <v>1375</v>
      </c>
      <c r="J153" s="390" t="s">
        <v>296</v>
      </c>
      <c r="K153" s="390" t="s">
        <v>297</v>
      </c>
      <c r="L153" s="11">
        <v>4</v>
      </c>
      <c r="M153" s="335">
        <v>59.95</v>
      </c>
      <c r="N153" s="335">
        <v>49.95</v>
      </c>
      <c r="O153" s="335">
        <f t="shared" si="7"/>
        <v>19.980000000000004</v>
      </c>
      <c r="P153" s="335">
        <f t="shared" si="7"/>
        <v>17.482500000000002</v>
      </c>
      <c r="Q153" s="335">
        <f t="shared" si="7"/>
        <v>14.985000000000007</v>
      </c>
      <c r="R153" s="335">
        <f t="shared" si="7"/>
        <v>12.487499999999997</v>
      </c>
    </row>
    <row r="154" spans="1:18" ht="66" customHeight="1" thickTop="1" thickBot="1">
      <c r="B154" s="4" t="s">
        <v>3246</v>
      </c>
      <c r="C154" s="6" t="s">
        <v>995</v>
      </c>
      <c r="D154" s="5" t="s">
        <v>298</v>
      </c>
      <c r="E154" s="5" t="s">
        <v>84</v>
      </c>
      <c r="F154" s="7" t="s">
        <v>1442</v>
      </c>
      <c r="G154" s="7" t="s">
        <v>17</v>
      </c>
      <c r="H154" s="7" t="s">
        <v>10</v>
      </c>
      <c r="I154" s="5" t="s">
        <v>1375</v>
      </c>
      <c r="J154" s="5" t="s">
        <v>296</v>
      </c>
      <c r="K154" s="5" t="s">
        <v>297</v>
      </c>
      <c r="L154" s="28">
        <v>4</v>
      </c>
      <c r="M154" s="331">
        <v>59.95</v>
      </c>
      <c r="N154" s="331">
        <v>49.95</v>
      </c>
      <c r="O154" s="384">
        <f t="shared" si="7"/>
        <v>19.980000000000004</v>
      </c>
      <c r="P154" s="384">
        <f t="shared" si="7"/>
        <v>17.482500000000002</v>
      </c>
      <c r="Q154" s="384">
        <f t="shared" si="7"/>
        <v>14.985000000000007</v>
      </c>
      <c r="R154" s="384">
        <f t="shared" si="7"/>
        <v>12.487499999999997</v>
      </c>
    </row>
    <row r="155" spans="1:18" ht="66" customHeight="1" thickTop="1" thickBot="1">
      <c r="B155" s="390" t="s">
        <v>3067</v>
      </c>
      <c r="C155" s="391" t="s">
        <v>996</v>
      </c>
      <c r="D155" s="390" t="s">
        <v>299</v>
      </c>
      <c r="E155" s="390" t="s">
        <v>84</v>
      </c>
      <c r="F155" s="11" t="s">
        <v>1442</v>
      </c>
      <c r="G155" s="11" t="s">
        <v>17</v>
      </c>
      <c r="H155" s="11" t="s">
        <v>10</v>
      </c>
      <c r="I155" s="390" t="s">
        <v>1376</v>
      </c>
      <c r="J155" s="390"/>
      <c r="K155" s="390"/>
      <c r="L155" s="11">
        <v>4</v>
      </c>
      <c r="M155" s="335">
        <v>59.95</v>
      </c>
      <c r="N155" s="335">
        <v>49.95</v>
      </c>
      <c r="O155" s="335">
        <f t="shared" si="7"/>
        <v>19.980000000000004</v>
      </c>
      <c r="P155" s="335">
        <f t="shared" si="7"/>
        <v>17.482500000000002</v>
      </c>
      <c r="Q155" s="335">
        <f t="shared" si="7"/>
        <v>14.985000000000007</v>
      </c>
      <c r="R155" s="335">
        <f t="shared" si="7"/>
        <v>12.487499999999997</v>
      </c>
    </row>
    <row r="156" spans="1:18" ht="66" customHeight="1" thickTop="1" thickBot="1">
      <c r="B156" s="4" t="s">
        <v>3068</v>
      </c>
      <c r="C156" s="6" t="s">
        <v>997</v>
      </c>
      <c r="D156" s="5" t="s">
        <v>300</v>
      </c>
      <c r="E156" s="5" t="s">
        <v>84</v>
      </c>
      <c r="F156" s="7" t="s">
        <v>1442</v>
      </c>
      <c r="G156" s="7" t="s">
        <v>17</v>
      </c>
      <c r="H156" s="7" t="s">
        <v>10</v>
      </c>
      <c r="I156" s="5" t="s">
        <v>1376</v>
      </c>
      <c r="J156" s="5"/>
      <c r="K156" s="5"/>
      <c r="L156" s="28">
        <v>4</v>
      </c>
      <c r="M156" s="331">
        <v>59.95</v>
      </c>
      <c r="N156" s="331">
        <v>49.95</v>
      </c>
      <c r="O156" s="384">
        <f t="shared" si="7"/>
        <v>19.980000000000004</v>
      </c>
      <c r="P156" s="384">
        <f t="shared" si="7"/>
        <v>17.482500000000002</v>
      </c>
      <c r="Q156" s="384">
        <f t="shared" si="7"/>
        <v>14.985000000000007</v>
      </c>
      <c r="R156" s="384">
        <f t="shared" si="7"/>
        <v>12.487499999999997</v>
      </c>
    </row>
    <row r="157" spans="1:18" ht="66" customHeight="1" thickTop="1" thickBot="1">
      <c r="B157" s="390" t="s">
        <v>3069</v>
      </c>
      <c r="C157" s="391" t="s">
        <v>998</v>
      </c>
      <c r="D157" s="390" t="s">
        <v>301</v>
      </c>
      <c r="E157" s="390" t="s">
        <v>84</v>
      </c>
      <c r="F157" s="11" t="s">
        <v>1442</v>
      </c>
      <c r="G157" s="11" t="s">
        <v>17</v>
      </c>
      <c r="H157" s="11" t="s">
        <v>10</v>
      </c>
      <c r="I157" s="390" t="s">
        <v>1376</v>
      </c>
      <c r="J157" s="390"/>
      <c r="K157" s="390"/>
      <c r="L157" s="11">
        <v>4</v>
      </c>
      <c r="M157" s="335">
        <v>59.95</v>
      </c>
      <c r="N157" s="335">
        <v>49.95</v>
      </c>
      <c r="O157" s="335">
        <f t="shared" si="7"/>
        <v>19.980000000000004</v>
      </c>
      <c r="P157" s="335">
        <f t="shared" si="7"/>
        <v>17.482500000000002</v>
      </c>
      <c r="Q157" s="335">
        <f t="shared" si="7"/>
        <v>14.985000000000007</v>
      </c>
      <c r="R157" s="335">
        <f t="shared" si="7"/>
        <v>12.487499999999997</v>
      </c>
    </row>
    <row r="158" spans="1:18" ht="66" customHeight="1" thickTop="1" thickBot="1">
      <c r="B158" s="4" t="s">
        <v>3070</v>
      </c>
      <c r="C158" s="6" t="s">
        <v>999</v>
      </c>
      <c r="D158" s="5" t="s">
        <v>302</v>
      </c>
      <c r="E158" s="5" t="s">
        <v>84</v>
      </c>
      <c r="F158" s="7" t="s">
        <v>1442</v>
      </c>
      <c r="G158" s="7" t="s">
        <v>17</v>
      </c>
      <c r="H158" s="7" t="s">
        <v>10</v>
      </c>
      <c r="I158" s="5" t="s">
        <v>1376</v>
      </c>
      <c r="J158" s="5"/>
      <c r="K158" s="5"/>
      <c r="L158" s="28">
        <v>4</v>
      </c>
      <c r="M158" s="331">
        <v>59.95</v>
      </c>
      <c r="N158" s="331">
        <v>49.95</v>
      </c>
      <c r="O158" s="384">
        <f t="shared" si="7"/>
        <v>19.980000000000004</v>
      </c>
      <c r="P158" s="384">
        <f t="shared" si="7"/>
        <v>17.482500000000002</v>
      </c>
      <c r="Q158" s="384">
        <f t="shared" si="7"/>
        <v>14.985000000000007</v>
      </c>
      <c r="R158" s="384">
        <f t="shared" si="7"/>
        <v>12.487499999999997</v>
      </c>
    </row>
    <row r="159" spans="1:18" ht="66" customHeight="1" thickTop="1" thickBot="1">
      <c r="B159" s="390" t="s">
        <v>3071</v>
      </c>
      <c r="C159" s="391" t="s">
        <v>1000</v>
      </c>
      <c r="D159" s="390" t="s">
        <v>303</v>
      </c>
      <c r="E159" s="390" t="s">
        <v>84</v>
      </c>
      <c r="F159" s="11" t="s">
        <v>1442</v>
      </c>
      <c r="G159" s="11" t="s">
        <v>17</v>
      </c>
      <c r="H159" s="11" t="s">
        <v>10</v>
      </c>
      <c r="I159" s="390" t="s">
        <v>1376</v>
      </c>
      <c r="J159" s="390"/>
      <c r="K159" s="390"/>
      <c r="L159" s="11">
        <v>4</v>
      </c>
      <c r="M159" s="335">
        <v>59.95</v>
      </c>
      <c r="N159" s="335">
        <v>49.95</v>
      </c>
      <c r="O159" s="335">
        <f t="shared" si="7"/>
        <v>19.980000000000004</v>
      </c>
      <c r="P159" s="335">
        <f t="shared" si="7"/>
        <v>17.482500000000002</v>
      </c>
      <c r="Q159" s="335">
        <f t="shared" si="7"/>
        <v>14.985000000000007</v>
      </c>
      <c r="R159" s="335">
        <f t="shared" si="7"/>
        <v>12.487499999999997</v>
      </c>
    </row>
    <row r="160" spans="1:18" ht="66" customHeight="1" thickTop="1" thickBot="1">
      <c r="B160" s="4" t="s">
        <v>3072</v>
      </c>
      <c r="C160" s="6" t="s">
        <v>1001</v>
      </c>
      <c r="D160" s="5" t="s">
        <v>304</v>
      </c>
      <c r="E160" s="5" t="s">
        <v>84</v>
      </c>
      <c r="F160" s="7" t="s">
        <v>1442</v>
      </c>
      <c r="G160" s="7" t="s">
        <v>17</v>
      </c>
      <c r="H160" s="7" t="s">
        <v>10</v>
      </c>
      <c r="I160" s="5" t="s">
        <v>1376</v>
      </c>
      <c r="J160" s="5"/>
      <c r="K160" s="5"/>
      <c r="L160" s="28">
        <v>4</v>
      </c>
      <c r="M160" s="331">
        <v>59.95</v>
      </c>
      <c r="N160" s="331">
        <v>49.95</v>
      </c>
      <c r="O160" s="384">
        <f t="shared" si="7"/>
        <v>19.980000000000004</v>
      </c>
      <c r="P160" s="384">
        <f t="shared" si="7"/>
        <v>17.482500000000002</v>
      </c>
      <c r="Q160" s="384">
        <f t="shared" si="7"/>
        <v>14.985000000000007</v>
      </c>
      <c r="R160" s="384">
        <f t="shared" si="7"/>
        <v>12.487499999999997</v>
      </c>
    </row>
    <row r="161" spans="1:18" ht="66" customHeight="1" thickTop="1" thickBot="1">
      <c r="B161" s="390" t="s">
        <v>3247</v>
      </c>
      <c r="C161" s="391" t="s">
        <v>1002</v>
      </c>
      <c r="D161" s="390" t="s">
        <v>305</v>
      </c>
      <c r="E161" s="390" t="s">
        <v>119</v>
      </c>
      <c r="F161" s="11" t="s">
        <v>1442</v>
      </c>
      <c r="G161" s="11" t="s">
        <v>17</v>
      </c>
      <c r="H161" s="11" t="s">
        <v>10</v>
      </c>
      <c r="I161" s="390" t="s">
        <v>306</v>
      </c>
      <c r="J161" s="390"/>
      <c r="K161" s="390"/>
      <c r="L161" s="11">
        <v>4</v>
      </c>
      <c r="M161" s="335">
        <v>59.95</v>
      </c>
      <c r="N161" s="335">
        <v>49.95</v>
      </c>
      <c r="O161" s="335">
        <f t="shared" si="7"/>
        <v>19.980000000000004</v>
      </c>
      <c r="P161" s="335">
        <f t="shared" si="7"/>
        <v>17.482500000000002</v>
      </c>
      <c r="Q161" s="335">
        <f t="shared" si="7"/>
        <v>14.985000000000007</v>
      </c>
      <c r="R161" s="335">
        <f t="shared" si="7"/>
        <v>12.487499999999997</v>
      </c>
    </row>
    <row r="162" spans="1:18" ht="66" customHeight="1" thickTop="1" thickBot="1">
      <c r="B162" s="4" t="s">
        <v>3248</v>
      </c>
      <c r="C162" s="6" t="s">
        <v>1003</v>
      </c>
      <c r="D162" s="5" t="s">
        <v>307</v>
      </c>
      <c r="E162" s="5" t="s">
        <v>119</v>
      </c>
      <c r="F162" s="7" t="s">
        <v>1442</v>
      </c>
      <c r="G162" s="7" t="s">
        <v>17</v>
      </c>
      <c r="H162" s="7" t="s">
        <v>10</v>
      </c>
      <c r="I162" s="5" t="s">
        <v>306</v>
      </c>
      <c r="J162" s="5"/>
      <c r="K162" s="5"/>
      <c r="L162" s="28">
        <v>4</v>
      </c>
      <c r="M162" s="331">
        <v>59.95</v>
      </c>
      <c r="N162" s="331">
        <v>49.95</v>
      </c>
      <c r="O162" s="384">
        <f t="shared" si="7"/>
        <v>19.980000000000004</v>
      </c>
      <c r="P162" s="384">
        <f t="shared" si="7"/>
        <v>17.482500000000002</v>
      </c>
      <c r="Q162" s="384">
        <f t="shared" si="7"/>
        <v>14.985000000000007</v>
      </c>
      <c r="R162" s="384">
        <f t="shared" si="7"/>
        <v>12.487499999999997</v>
      </c>
    </row>
    <row r="163" spans="1:18" ht="66" customHeight="1" thickTop="1" thickBot="1">
      <c r="B163" s="390" t="s">
        <v>3249</v>
      </c>
      <c r="C163" s="391" t="s">
        <v>1004</v>
      </c>
      <c r="D163" s="390" t="s">
        <v>308</v>
      </c>
      <c r="E163" s="390" t="s">
        <v>198</v>
      </c>
      <c r="F163" s="11" t="s">
        <v>1442</v>
      </c>
      <c r="G163" s="11" t="s">
        <v>17</v>
      </c>
      <c r="H163" s="11" t="s">
        <v>10</v>
      </c>
      <c r="I163" s="390" t="s">
        <v>1377</v>
      </c>
      <c r="J163" s="390"/>
      <c r="K163" s="390"/>
      <c r="L163" s="11">
        <v>4</v>
      </c>
      <c r="M163" s="335">
        <v>59.95</v>
      </c>
      <c r="N163" s="335">
        <v>49.95</v>
      </c>
      <c r="O163" s="335">
        <f t="shared" si="7"/>
        <v>19.980000000000004</v>
      </c>
      <c r="P163" s="335">
        <f t="shared" si="7"/>
        <v>17.482500000000002</v>
      </c>
      <c r="Q163" s="335">
        <f t="shared" si="7"/>
        <v>14.985000000000007</v>
      </c>
      <c r="R163" s="335">
        <f t="shared" si="7"/>
        <v>12.487499999999997</v>
      </c>
    </row>
    <row r="164" spans="1:18" ht="66" customHeight="1" thickTop="1" thickBot="1">
      <c r="B164" s="4" t="s">
        <v>3250</v>
      </c>
      <c r="C164" s="6" t="s">
        <v>1005</v>
      </c>
      <c r="D164" s="5" t="s">
        <v>309</v>
      </c>
      <c r="E164" s="5" t="s">
        <v>56</v>
      </c>
      <c r="F164" s="7" t="s">
        <v>1442</v>
      </c>
      <c r="G164" s="7" t="s">
        <v>17</v>
      </c>
      <c r="H164" s="7" t="s">
        <v>10</v>
      </c>
      <c r="I164" s="5" t="s">
        <v>310</v>
      </c>
      <c r="J164" s="5"/>
      <c r="K164" s="5"/>
      <c r="L164" s="28">
        <v>4</v>
      </c>
      <c r="M164" s="331">
        <v>59.95</v>
      </c>
      <c r="N164" s="331">
        <v>49.95</v>
      </c>
      <c r="O164" s="384">
        <f t="shared" si="7"/>
        <v>19.980000000000004</v>
      </c>
      <c r="P164" s="384">
        <f t="shared" si="7"/>
        <v>17.482500000000002</v>
      </c>
      <c r="Q164" s="384">
        <f t="shared" si="7"/>
        <v>14.985000000000007</v>
      </c>
      <c r="R164" s="384">
        <f t="shared" si="7"/>
        <v>12.487499999999997</v>
      </c>
    </row>
    <row r="165" spans="1:18" ht="66" customHeight="1" thickTop="1" thickBot="1">
      <c r="B165" s="390" t="s">
        <v>3251</v>
      </c>
      <c r="C165" s="391" t="s">
        <v>1006</v>
      </c>
      <c r="D165" s="390" t="s">
        <v>311</v>
      </c>
      <c r="E165" s="390" t="s">
        <v>56</v>
      </c>
      <c r="F165" s="11" t="s">
        <v>1442</v>
      </c>
      <c r="G165" s="11" t="s">
        <v>17</v>
      </c>
      <c r="H165" s="11" t="s">
        <v>10</v>
      </c>
      <c r="I165" s="390" t="s">
        <v>312</v>
      </c>
      <c r="J165" s="390"/>
      <c r="K165" s="390"/>
      <c r="L165" s="11">
        <v>4</v>
      </c>
      <c r="M165" s="335">
        <v>59.95</v>
      </c>
      <c r="N165" s="335">
        <v>49.95</v>
      </c>
      <c r="O165" s="335">
        <f t="shared" si="7"/>
        <v>19.980000000000004</v>
      </c>
      <c r="P165" s="335">
        <f t="shared" si="7"/>
        <v>17.482500000000002</v>
      </c>
      <c r="Q165" s="335">
        <f t="shared" si="7"/>
        <v>14.985000000000007</v>
      </c>
      <c r="R165" s="335">
        <f t="shared" si="7"/>
        <v>12.487499999999997</v>
      </c>
    </row>
    <row r="166" spans="1:18" ht="66" customHeight="1" thickTop="1" thickBot="1">
      <c r="A166"/>
      <c r="B166" s="4" t="s">
        <v>3073</v>
      </c>
      <c r="C166" s="6" t="s">
        <v>1007</v>
      </c>
      <c r="D166" s="5" t="s">
        <v>313</v>
      </c>
      <c r="E166" s="5" t="s">
        <v>56</v>
      </c>
      <c r="F166" s="7" t="s">
        <v>1442</v>
      </c>
      <c r="G166" s="7" t="s">
        <v>17</v>
      </c>
      <c r="H166" s="7" t="s">
        <v>10</v>
      </c>
      <c r="I166" s="5" t="s">
        <v>312</v>
      </c>
      <c r="J166" s="5"/>
      <c r="K166" s="5"/>
      <c r="L166" s="28">
        <v>4</v>
      </c>
      <c r="M166" s="331">
        <v>59.95</v>
      </c>
      <c r="N166" s="331">
        <v>49.95</v>
      </c>
      <c r="O166" s="384">
        <f t="shared" ref="O166:R185" si="8">$N166-($N166*O$2)</f>
        <v>19.980000000000004</v>
      </c>
      <c r="P166" s="384">
        <f t="shared" si="8"/>
        <v>17.482500000000002</v>
      </c>
      <c r="Q166" s="384">
        <f t="shared" si="8"/>
        <v>14.985000000000007</v>
      </c>
      <c r="R166" s="384">
        <f t="shared" si="8"/>
        <v>12.487499999999997</v>
      </c>
    </row>
    <row r="167" spans="1:18" ht="66" customHeight="1" thickTop="1" thickBot="1">
      <c r="B167" s="390" t="s">
        <v>3252</v>
      </c>
      <c r="C167" s="391" t="s">
        <v>1008</v>
      </c>
      <c r="D167" s="390" t="s">
        <v>314</v>
      </c>
      <c r="E167" s="390" t="s">
        <v>231</v>
      </c>
      <c r="F167" s="11" t="s">
        <v>1442</v>
      </c>
      <c r="G167" s="11" t="s">
        <v>17</v>
      </c>
      <c r="H167" s="11" t="s">
        <v>10</v>
      </c>
      <c r="I167" s="390" t="s">
        <v>315</v>
      </c>
      <c r="J167" s="390"/>
      <c r="K167" s="390"/>
      <c r="L167" s="11">
        <v>4</v>
      </c>
      <c r="M167" s="335">
        <v>59.95</v>
      </c>
      <c r="N167" s="335">
        <v>49.95</v>
      </c>
      <c r="O167" s="335">
        <f t="shared" si="8"/>
        <v>19.980000000000004</v>
      </c>
      <c r="P167" s="335">
        <f t="shared" si="8"/>
        <v>17.482500000000002</v>
      </c>
      <c r="Q167" s="335">
        <f t="shared" si="8"/>
        <v>14.985000000000007</v>
      </c>
      <c r="R167" s="335">
        <f t="shared" si="8"/>
        <v>12.487499999999997</v>
      </c>
    </row>
    <row r="168" spans="1:18" ht="66" customHeight="1" thickTop="1" thickBot="1">
      <c r="B168" s="4" t="s">
        <v>3254</v>
      </c>
      <c r="C168" s="6" t="s">
        <v>1009</v>
      </c>
      <c r="D168" s="5" t="s">
        <v>316</v>
      </c>
      <c r="E168" s="5" t="s">
        <v>231</v>
      </c>
      <c r="F168" s="7" t="s">
        <v>1442</v>
      </c>
      <c r="G168" s="7" t="s">
        <v>17</v>
      </c>
      <c r="H168" s="7" t="s">
        <v>10</v>
      </c>
      <c r="I168" s="5" t="s">
        <v>315</v>
      </c>
      <c r="J168" s="5"/>
      <c r="K168" s="5"/>
      <c r="L168" s="28">
        <v>4</v>
      </c>
      <c r="M168" s="331">
        <v>59.95</v>
      </c>
      <c r="N168" s="331">
        <v>49.95</v>
      </c>
      <c r="O168" s="384">
        <f t="shared" si="8"/>
        <v>19.980000000000004</v>
      </c>
      <c r="P168" s="384">
        <f t="shared" si="8"/>
        <v>17.482500000000002</v>
      </c>
      <c r="Q168" s="384">
        <f t="shared" si="8"/>
        <v>14.985000000000007</v>
      </c>
      <c r="R168" s="384">
        <f t="shared" si="8"/>
        <v>12.487499999999997</v>
      </c>
    </row>
    <row r="169" spans="1:18" ht="66" customHeight="1" thickTop="1" thickBot="1">
      <c r="B169" s="390" t="s">
        <v>3253</v>
      </c>
      <c r="C169" s="391" t="s">
        <v>1010</v>
      </c>
      <c r="D169" s="390" t="s">
        <v>317</v>
      </c>
      <c r="E169" s="390" t="s">
        <v>231</v>
      </c>
      <c r="F169" s="11" t="s">
        <v>1442</v>
      </c>
      <c r="G169" s="11" t="s">
        <v>17</v>
      </c>
      <c r="H169" s="11" t="s">
        <v>10</v>
      </c>
      <c r="I169" s="390" t="s">
        <v>315</v>
      </c>
      <c r="J169" s="390"/>
      <c r="K169" s="390"/>
      <c r="L169" s="11">
        <v>4</v>
      </c>
      <c r="M169" s="335">
        <v>59.95</v>
      </c>
      <c r="N169" s="335">
        <v>49.95</v>
      </c>
      <c r="O169" s="335">
        <f t="shared" si="8"/>
        <v>19.980000000000004</v>
      </c>
      <c r="P169" s="335">
        <f t="shared" si="8"/>
        <v>17.482500000000002</v>
      </c>
      <c r="Q169" s="335">
        <f t="shared" si="8"/>
        <v>14.985000000000007</v>
      </c>
      <c r="R169" s="335">
        <f t="shared" si="8"/>
        <v>12.487499999999997</v>
      </c>
    </row>
    <row r="170" spans="1:18" ht="66" customHeight="1" thickTop="1" thickBot="1">
      <c r="B170" s="4" t="s">
        <v>3255</v>
      </c>
      <c r="C170" s="6" t="s">
        <v>1011</v>
      </c>
      <c r="D170" s="5" t="s">
        <v>318</v>
      </c>
      <c r="E170" s="5" t="s">
        <v>56</v>
      </c>
      <c r="F170" s="7" t="s">
        <v>1442</v>
      </c>
      <c r="G170" s="7" t="s">
        <v>17</v>
      </c>
      <c r="H170" s="7" t="s">
        <v>10</v>
      </c>
      <c r="I170" s="5" t="s">
        <v>1378</v>
      </c>
      <c r="J170" s="5"/>
      <c r="K170" s="5"/>
      <c r="L170" s="28">
        <v>4</v>
      </c>
      <c r="M170" s="331">
        <v>59.95</v>
      </c>
      <c r="N170" s="331">
        <v>49.95</v>
      </c>
      <c r="O170" s="384">
        <f t="shared" si="8"/>
        <v>19.980000000000004</v>
      </c>
      <c r="P170" s="384">
        <f t="shared" si="8"/>
        <v>17.482500000000002</v>
      </c>
      <c r="Q170" s="384">
        <f t="shared" si="8"/>
        <v>14.985000000000007</v>
      </c>
      <c r="R170" s="384">
        <f t="shared" si="8"/>
        <v>12.487499999999997</v>
      </c>
    </row>
    <row r="171" spans="1:18" ht="66" customHeight="1" thickTop="1" thickBot="1">
      <c r="B171" s="390" t="s">
        <v>3256</v>
      </c>
      <c r="C171" s="391" t="s">
        <v>1012</v>
      </c>
      <c r="D171" s="390" t="s">
        <v>319</v>
      </c>
      <c r="E171" s="390" t="s">
        <v>231</v>
      </c>
      <c r="F171" s="11" t="s">
        <v>1442</v>
      </c>
      <c r="G171" s="11" t="s">
        <v>17</v>
      </c>
      <c r="H171" s="11" t="s">
        <v>10</v>
      </c>
      <c r="I171" s="390" t="s">
        <v>1379</v>
      </c>
      <c r="J171" s="390" t="s">
        <v>320</v>
      </c>
      <c r="K171" s="390"/>
      <c r="L171" s="11">
        <v>4</v>
      </c>
      <c r="M171" s="335">
        <v>59.95</v>
      </c>
      <c r="N171" s="335">
        <v>49.95</v>
      </c>
      <c r="O171" s="335">
        <f t="shared" si="8"/>
        <v>19.980000000000004</v>
      </c>
      <c r="P171" s="335">
        <f t="shared" si="8"/>
        <v>17.482500000000002</v>
      </c>
      <c r="Q171" s="335">
        <f t="shared" si="8"/>
        <v>14.985000000000007</v>
      </c>
      <c r="R171" s="335">
        <f t="shared" si="8"/>
        <v>12.487499999999997</v>
      </c>
    </row>
    <row r="172" spans="1:18" ht="66" customHeight="1" thickTop="1" thickBot="1">
      <c r="B172" s="4" t="s">
        <v>3257</v>
      </c>
      <c r="C172" s="6" t="s">
        <v>1013</v>
      </c>
      <c r="D172" s="5" t="s">
        <v>321</v>
      </c>
      <c r="E172" s="5" t="s">
        <v>173</v>
      </c>
      <c r="F172" s="7" t="s">
        <v>1442</v>
      </c>
      <c r="G172" s="7" t="s">
        <v>17</v>
      </c>
      <c r="H172" s="7" t="s">
        <v>10</v>
      </c>
      <c r="I172" s="5" t="s">
        <v>322</v>
      </c>
      <c r="J172" s="5"/>
      <c r="K172" s="5"/>
      <c r="L172" s="28">
        <v>4</v>
      </c>
      <c r="M172" s="331">
        <v>59.95</v>
      </c>
      <c r="N172" s="331">
        <v>49.95</v>
      </c>
      <c r="O172" s="384">
        <f t="shared" si="8"/>
        <v>19.980000000000004</v>
      </c>
      <c r="P172" s="384">
        <f t="shared" si="8"/>
        <v>17.482500000000002</v>
      </c>
      <c r="Q172" s="384">
        <f t="shared" si="8"/>
        <v>14.985000000000007</v>
      </c>
      <c r="R172" s="384">
        <f t="shared" si="8"/>
        <v>12.487499999999997</v>
      </c>
    </row>
    <row r="173" spans="1:18" ht="66" customHeight="1" thickTop="1" thickBot="1">
      <c r="B173" s="390" t="s">
        <v>3258</v>
      </c>
      <c r="C173" s="391" t="s">
        <v>1014</v>
      </c>
      <c r="D173" s="390" t="s">
        <v>323</v>
      </c>
      <c r="E173" s="390" t="s">
        <v>173</v>
      </c>
      <c r="F173" s="11" t="s">
        <v>1442</v>
      </c>
      <c r="G173" s="11" t="s">
        <v>17</v>
      </c>
      <c r="H173" s="11" t="s">
        <v>10</v>
      </c>
      <c r="I173" s="390" t="s">
        <v>322</v>
      </c>
      <c r="J173" s="390"/>
      <c r="K173" s="390"/>
      <c r="L173" s="11">
        <v>4</v>
      </c>
      <c r="M173" s="335">
        <v>59.95</v>
      </c>
      <c r="N173" s="335">
        <v>49.95</v>
      </c>
      <c r="O173" s="335">
        <f t="shared" si="8"/>
        <v>19.980000000000004</v>
      </c>
      <c r="P173" s="335">
        <f t="shared" si="8"/>
        <v>17.482500000000002</v>
      </c>
      <c r="Q173" s="335">
        <f t="shared" si="8"/>
        <v>14.985000000000007</v>
      </c>
      <c r="R173" s="335">
        <f t="shared" si="8"/>
        <v>12.487499999999997</v>
      </c>
    </row>
    <row r="174" spans="1:18" ht="66" customHeight="1" thickTop="1" thickBot="1">
      <c r="B174" s="4" t="s">
        <v>3259</v>
      </c>
      <c r="C174" s="6" t="s">
        <v>1015</v>
      </c>
      <c r="D174" s="5" t="s">
        <v>324</v>
      </c>
      <c r="E174" s="5" t="s">
        <v>325</v>
      </c>
      <c r="F174" s="7" t="s">
        <v>1442</v>
      </c>
      <c r="G174" s="7" t="s">
        <v>17</v>
      </c>
      <c r="H174" s="7" t="s">
        <v>10</v>
      </c>
      <c r="I174" s="5" t="s">
        <v>1380</v>
      </c>
      <c r="J174" s="5"/>
      <c r="K174" s="5"/>
      <c r="L174" s="28">
        <v>4</v>
      </c>
      <c r="M174" s="331">
        <v>59.95</v>
      </c>
      <c r="N174" s="331">
        <v>49.95</v>
      </c>
      <c r="O174" s="384">
        <f t="shared" si="8"/>
        <v>19.980000000000004</v>
      </c>
      <c r="P174" s="384">
        <f t="shared" si="8"/>
        <v>17.482500000000002</v>
      </c>
      <c r="Q174" s="384">
        <f t="shared" si="8"/>
        <v>14.985000000000007</v>
      </c>
      <c r="R174" s="384">
        <f t="shared" si="8"/>
        <v>12.487499999999997</v>
      </c>
    </row>
    <row r="175" spans="1:18" ht="66" customHeight="1" thickTop="1" thickBot="1">
      <c r="B175" s="390" t="s">
        <v>3260</v>
      </c>
      <c r="C175" s="391" t="s">
        <v>1016</v>
      </c>
      <c r="D175" s="390" t="s">
        <v>326</v>
      </c>
      <c r="E175" s="390" t="s">
        <v>325</v>
      </c>
      <c r="F175" s="11" t="s">
        <v>1442</v>
      </c>
      <c r="G175" s="11" t="s">
        <v>17</v>
      </c>
      <c r="H175" s="11" t="s">
        <v>10</v>
      </c>
      <c r="I175" s="390" t="s">
        <v>1380</v>
      </c>
      <c r="J175" s="390"/>
      <c r="K175" s="390"/>
      <c r="L175" s="11">
        <v>4</v>
      </c>
      <c r="M175" s="335">
        <v>59.95</v>
      </c>
      <c r="N175" s="335">
        <v>49.95</v>
      </c>
      <c r="O175" s="335">
        <f t="shared" si="8"/>
        <v>19.980000000000004</v>
      </c>
      <c r="P175" s="335">
        <f t="shared" si="8"/>
        <v>17.482500000000002</v>
      </c>
      <c r="Q175" s="335">
        <f t="shared" si="8"/>
        <v>14.985000000000007</v>
      </c>
      <c r="R175" s="335">
        <f t="shared" si="8"/>
        <v>12.487499999999997</v>
      </c>
    </row>
    <row r="176" spans="1:18" ht="66" customHeight="1" thickTop="1" thickBot="1">
      <c r="A176"/>
      <c r="B176" s="4" t="s">
        <v>3074</v>
      </c>
      <c r="C176" s="6" t="s">
        <v>1017</v>
      </c>
      <c r="D176" s="5" t="s">
        <v>327</v>
      </c>
      <c r="E176" s="5" t="s">
        <v>67</v>
      </c>
      <c r="F176" s="7" t="s">
        <v>1442</v>
      </c>
      <c r="G176" s="7" t="s">
        <v>17</v>
      </c>
      <c r="H176" s="7" t="s">
        <v>10</v>
      </c>
      <c r="I176" s="5" t="s">
        <v>1381</v>
      </c>
      <c r="J176" s="5"/>
      <c r="K176" s="5"/>
      <c r="L176" s="28">
        <v>4</v>
      </c>
      <c r="M176" s="331">
        <v>59.95</v>
      </c>
      <c r="N176" s="331">
        <v>49.95</v>
      </c>
      <c r="O176" s="384">
        <f t="shared" si="8"/>
        <v>19.980000000000004</v>
      </c>
      <c r="P176" s="384">
        <f t="shared" si="8"/>
        <v>17.482500000000002</v>
      </c>
      <c r="Q176" s="384">
        <f t="shared" si="8"/>
        <v>14.985000000000007</v>
      </c>
      <c r="R176" s="384">
        <f t="shared" si="8"/>
        <v>12.487499999999997</v>
      </c>
    </row>
    <row r="177" spans="2:18" ht="66" customHeight="1" thickTop="1" thickBot="1">
      <c r="B177" s="390" t="s">
        <v>3261</v>
      </c>
      <c r="C177" s="391" t="s">
        <v>1018</v>
      </c>
      <c r="D177" s="390" t="s">
        <v>328</v>
      </c>
      <c r="E177" s="390" t="s">
        <v>161</v>
      </c>
      <c r="F177" s="11" t="s">
        <v>1442</v>
      </c>
      <c r="G177" s="11" t="s">
        <v>17</v>
      </c>
      <c r="H177" s="11" t="s">
        <v>10</v>
      </c>
      <c r="I177" s="390" t="s">
        <v>329</v>
      </c>
      <c r="J177" s="390"/>
      <c r="K177" s="390"/>
      <c r="L177" s="11">
        <v>4</v>
      </c>
      <c r="M177" s="335">
        <v>59.95</v>
      </c>
      <c r="N177" s="335">
        <v>49.95</v>
      </c>
      <c r="O177" s="335">
        <f t="shared" si="8"/>
        <v>19.980000000000004</v>
      </c>
      <c r="P177" s="335">
        <f t="shared" si="8"/>
        <v>17.482500000000002</v>
      </c>
      <c r="Q177" s="335">
        <f t="shared" si="8"/>
        <v>14.985000000000007</v>
      </c>
      <c r="R177" s="335">
        <f t="shared" si="8"/>
        <v>12.487499999999997</v>
      </c>
    </row>
    <row r="178" spans="2:18" ht="66" customHeight="1" thickTop="1" thickBot="1">
      <c r="B178" s="4" t="s">
        <v>3262</v>
      </c>
      <c r="C178" s="6" t="s">
        <v>1019</v>
      </c>
      <c r="D178" s="5" t="s">
        <v>330</v>
      </c>
      <c r="E178" s="5" t="s">
        <v>95</v>
      </c>
      <c r="F178" s="7" t="s">
        <v>1442</v>
      </c>
      <c r="G178" s="7" t="s">
        <v>17</v>
      </c>
      <c r="H178" s="7" t="s">
        <v>10</v>
      </c>
      <c r="I178" s="5" t="s">
        <v>331</v>
      </c>
      <c r="J178" s="5"/>
      <c r="K178" s="5"/>
      <c r="L178" s="28">
        <v>4</v>
      </c>
      <c r="M178" s="331">
        <v>59.95</v>
      </c>
      <c r="N178" s="331">
        <v>49.95</v>
      </c>
      <c r="O178" s="384">
        <f t="shared" si="8"/>
        <v>19.980000000000004</v>
      </c>
      <c r="P178" s="384">
        <f t="shared" si="8"/>
        <v>17.482500000000002</v>
      </c>
      <c r="Q178" s="384">
        <f t="shared" si="8"/>
        <v>14.985000000000007</v>
      </c>
      <c r="R178" s="384">
        <f t="shared" si="8"/>
        <v>12.487499999999997</v>
      </c>
    </row>
    <row r="179" spans="2:18" ht="66" customHeight="1" thickTop="1" thickBot="1">
      <c r="B179" s="390" t="s">
        <v>3263</v>
      </c>
      <c r="C179" s="391" t="s">
        <v>1020</v>
      </c>
      <c r="D179" s="390" t="s">
        <v>332</v>
      </c>
      <c r="E179" s="390" t="s">
        <v>56</v>
      </c>
      <c r="F179" s="11" t="s">
        <v>1442</v>
      </c>
      <c r="G179" s="11" t="s">
        <v>17</v>
      </c>
      <c r="H179" s="11" t="s">
        <v>10</v>
      </c>
      <c r="I179" s="390" t="s">
        <v>1382</v>
      </c>
      <c r="J179" s="390"/>
      <c r="K179" s="390"/>
      <c r="L179" s="11">
        <v>4</v>
      </c>
      <c r="M179" s="335">
        <v>59.95</v>
      </c>
      <c r="N179" s="335">
        <v>49.95</v>
      </c>
      <c r="O179" s="335">
        <f t="shared" si="8"/>
        <v>19.980000000000004</v>
      </c>
      <c r="P179" s="335">
        <f t="shared" si="8"/>
        <v>17.482500000000002</v>
      </c>
      <c r="Q179" s="335">
        <f t="shared" si="8"/>
        <v>14.985000000000007</v>
      </c>
      <c r="R179" s="335">
        <f t="shared" si="8"/>
        <v>12.487499999999997</v>
      </c>
    </row>
    <row r="180" spans="2:18" ht="66" customHeight="1" thickTop="1" thickBot="1">
      <c r="B180" s="4" t="s">
        <v>3264</v>
      </c>
      <c r="C180" s="6" t="s">
        <v>1021</v>
      </c>
      <c r="D180" s="5" t="s">
        <v>333</v>
      </c>
      <c r="E180" s="5" t="s">
        <v>56</v>
      </c>
      <c r="F180" s="7" t="s">
        <v>1442</v>
      </c>
      <c r="G180" s="7" t="s">
        <v>17</v>
      </c>
      <c r="H180" s="7" t="s">
        <v>10</v>
      </c>
      <c r="I180" s="5" t="s">
        <v>1382</v>
      </c>
      <c r="J180" s="5"/>
      <c r="K180" s="5"/>
      <c r="L180" s="28">
        <v>4</v>
      </c>
      <c r="M180" s="331">
        <v>59.95</v>
      </c>
      <c r="N180" s="331">
        <v>49.95</v>
      </c>
      <c r="O180" s="384">
        <f t="shared" si="8"/>
        <v>19.980000000000004</v>
      </c>
      <c r="P180" s="384">
        <f t="shared" si="8"/>
        <v>17.482500000000002</v>
      </c>
      <c r="Q180" s="384">
        <f t="shared" si="8"/>
        <v>14.985000000000007</v>
      </c>
      <c r="R180" s="384">
        <f t="shared" si="8"/>
        <v>12.487499999999997</v>
      </c>
    </row>
    <row r="181" spans="2:18" ht="66" customHeight="1" thickTop="1" thickBot="1">
      <c r="B181" s="390" t="s">
        <v>3265</v>
      </c>
      <c r="C181" s="391" t="s">
        <v>1022</v>
      </c>
      <c r="D181" s="390" t="s">
        <v>334</v>
      </c>
      <c r="E181" s="390" t="s">
        <v>56</v>
      </c>
      <c r="F181" s="11" t="s">
        <v>1442</v>
      </c>
      <c r="G181" s="11" t="s">
        <v>17</v>
      </c>
      <c r="H181" s="11" t="s">
        <v>10</v>
      </c>
      <c r="I181" s="390" t="s">
        <v>1383</v>
      </c>
      <c r="J181" s="390"/>
      <c r="K181" s="390"/>
      <c r="L181" s="11">
        <v>4</v>
      </c>
      <c r="M181" s="335">
        <v>59.95</v>
      </c>
      <c r="N181" s="335">
        <v>49.95</v>
      </c>
      <c r="O181" s="335">
        <f t="shared" si="8"/>
        <v>19.980000000000004</v>
      </c>
      <c r="P181" s="335">
        <f t="shared" si="8"/>
        <v>17.482500000000002</v>
      </c>
      <c r="Q181" s="335">
        <f t="shared" si="8"/>
        <v>14.985000000000007</v>
      </c>
      <c r="R181" s="335">
        <f t="shared" si="8"/>
        <v>12.487499999999997</v>
      </c>
    </row>
    <row r="182" spans="2:18" ht="66" customHeight="1" thickTop="1" thickBot="1">
      <c r="B182" s="4" t="s">
        <v>3266</v>
      </c>
      <c r="C182" s="6" t="s">
        <v>1023</v>
      </c>
      <c r="D182" s="5" t="s">
        <v>335</v>
      </c>
      <c r="E182" s="5" t="s">
        <v>56</v>
      </c>
      <c r="F182" s="7" t="s">
        <v>1442</v>
      </c>
      <c r="G182" s="7" t="s">
        <v>17</v>
      </c>
      <c r="H182" s="7" t="s">
        <v>10</v>
      </c>
      <c r="I182" s="5" t="s">
        <v>1384</v>
      </c>
      <c r="J182" s="5"/>
      <c r="K182" s="5"/>
      <c r="L182" s="28">
        <v>4</v>
      </c>
      <c r="M182" s="331">
        <v>59.95</v>
      </c>
      <c r="N182" s="331">
        <v>49.95</v>
      </c>
      <c r="O182" s="384">
        <f t="shared" si="8"/>
        <v>19.980000000000004</v>
      </c>
      <c r="P182" s="384">
        <f t="shared" si="8"/>
        <v>17.482500000000002</v>
      </c>
      <c r="Q182" s="384">
        <f t="shared" si="8"/>
        <v>14.985000000000007</v>
      </c>
      <c r="R182" s="384">
        <f t="shared" si="8"/>
        <v>12.487499999999997</v>
      </c>
    </row>
    <row r="183" spans="2:18" ht="66" customHeight="1" thickTop="1" thickBot="1">
      <c r="B183" s="390" t="s">
        <v>3267</v>
      </c>
      <c r="C183" s="391" t="s">
        <v>1024</v>
      </c>
      <c r="D183" s="390" t="s">
        <v>336</v>
      </c>
      <c r="E183" s="390" t="s">
        <v>119</v>
      </c>
      <c r="F183" s="11" t="s">
        <v>1442</v>
      </c>
      <c r="G183" s="11" t="s">
        <v>17</v>
      </c>
      <c r="H183" s="11" t="s">
        <v>10</v>
      </c>
      <c r="I183" s="390" t="s">
        <v>1385</v>
      </c>
      <c r="J183" s="390"/>
      <c r="K183" s="390"/>
      <c r="L183" s="11">
        <v>4</v>
      </c>
      <c r="M183" s="335">
        <v>59.95</v>
      </c>
      <c r="N183" s="335">
        <v>49.95</v>
      </c>
      <c r="O183" s="335">
        <f t="shared" si="8"/>
        <v>19.980000000000004</v>
      </c>
      <c r="P183" s="335">
        <f t="shared" si="8"/>
        <v>17.482500000000002</v>
      </c>
      <c r="Q183" s="335">
        <f t="shared" si="8"/>
        <v>14.985000000000007</v>
      </c>
      <c r="R183" s="335">
        <f t="shared" si="8"/>
        <v>12.487499999999997</v>
      </c>
    </row>
    <row r="184" spans="2:18" ht="66" customHeight="1" thickTop="1" thickBot="1">
      <c r="B184" s="4" t="s">
        <v>3075</v>
      </c>
      <c r="C184" s="6" t="s">
        <v>1025</v>
      </c>
      <c r="D184" s="5" t="s">
        <v>337</v>
      </c>
      <c r="E184" s="5" t="s">
        <v>119</v>
      </c>
      <c r="F184" s="7" t="s">
        <v>1442</v>
      </c>
      <c r="G184" s="7" t="s">
        <v>17</v>
      </c>
      <c r="H184" s="7" t="s">
        <v>10</v>
      </c>
      <c r="I184" s="5" t="s">
        <v>1385</v>
      </c>
      <c r="J184" s="5"/>
      <c r="K184" s="5"/>
      <c r="L184" s="28">
        <v>4</v>
      </c>
      <c r="M184" s="331">
        <v>59.95</v>
      </c>
      <c r="N184" s="331">
        <v>49.95</v>
      </c>
      <c r="O184" s="384">
        <f t="shared" si="8"/>
        <v>19.980000000000004</v>
      </c>
      <c r="P184" s="384">
        <f t="shared" si="8"/>
        <v>17.482500000000002</v>
      </c>
      <c r="Q184" s="384">
        <f t="shared" si="8"/>
        <v>14.985000000000007</v>
      </c>
      <c r="R184" s="384">
        <f t="shared" si="8"/>
        <v>12.487499999999997</v>
      </c>
    </row>
    <row r="185" spans="2:18" ht="66" customHeight="1" thickTop="1" thickBot="1">
      <c r="B185" s="390" t="s">
        <v>3076</v>
      </c>
      <c r="C185" s="391" t="s">
        <v>1026</v>
      </c>
      <c r="D185" s="390" t="s">
        <v>338</v>
      </c>
      <c r="E185" s="390" t="s">
        <v>119</v>
      </c>
      <c r="F185" s="11" t="s">
        <v>1442</v>
      </c>
      <c r="G185" s="11" t="s">
        <v>17</v>
      </c>
      <c r="H185" s="11" t="s">
        <v>10</v>
      </c>
      <c r="I185" s="390" t="s">
        <v>1385</v>
      </c>
      <c r="J185" s="390"/>
      <c r="K185" s="390"/>
      <c r="L185" s="11">
        <v>4</v>
      </c>
      <c r="M185" s="335">
        <v>59.95</v>
      </c>
      <c r="N185" s="335">
        <v>49.95</v>
      </c>
      <c r="O185" s="335">
        <f t="shared" si="8"/>
        <v>19.980000000000004</v>
      </c>
      <c r="P185" s="335">
        <f t="shared" si="8"/>
        <v>17.482500000000002</v>
      </c>
      <c r="Q185" s="335">
        <f t="shared" si="8"/>
        <v>14.985000000000007</v>
      </c>
      <c r="R185" s="335">
        <f t="shared" si="8"/>
        <v>12.487499999999997</v>
      </c>
    </row>
    <row r="186" spans="2:18" ht="66" customHeight="1" thickTop="1" thickBot="1">
      <c r="B186" s="4" t="s">
        <v>3077</v>
      </c>
      <c r="C186" s="6" t="s">
        <v>1027</v>
      </c>
      <c r="D186" s="5" t="s">
        <v>339</v>
      </c>
      <c r="E186" s="5" t="s">
        <v>119</v>
      </c>
      <c r="F186" s="7" t="s">
        <v>1442</v>
      </c>
      <c r="G186" s="7" t="s">
        <v>17</v>
      </c>
      <c r="H186" s="7" t="s">
        <v>10</v>
      </c>
      <c r="I186" s="5" t="s">
        <v>1385</v>
      </c>
      <c r="J186" s="5"/>
      <c r="K186" s="5"/>
      <c r="L186" s="28">
        <v>4</v>
      </c>
      <c r="M186" s="331">
        <v>59.95</v>
      </c>
      <c r="N186" s="331">
        <v>49.95</v>
      </c>
      <c r="O186" s="384">
        <f t="shared" ref="O186:R205" si="9">$N186-($N186*O$2)</f>
        <v>19.980000000000004</v>
      </c>
      <c r="P186" s="384">
        <f t="shared" si="9"/>
        <v>17.482500000000002</v>
      </c>
      <c r="Q186" s="384">
        <f t="shared" si="9"/>
        <v>14.985000000000007</v>
      </c>
      <c r="R186" s="384">
        <f t="shared" si="9"/>
        <v>12.487499999999997</v>
      </c>
    </row>
    <row r="187" spans="2:18" ht="66" customHeight="1" thickTop="1" thickBot="1">
      <c r="B187" s="390" t="s">
        <v>3078</v>
      </c>
      <c r="C187" s="391" t="s">
        <v>1028</v>
      </c>
      <c r="D187" s="390" t="s">
        <v>340</v>
      </c>
      <c r="E187" s="390" t="s">
        <v>119</v>
      </c>
      <c r="F187" s="11" t="s">
        <v>1442</v>
      </c>
      <c r="G187" s="11" t="s">
        <v>17</v>
      </c>
      <c r="H187" s="11" t="s">
        <v>10</v>
      </c>
      <c r="I187" s="390" t="s">
        <v>1385</v>
      </c>
      <c r="J187" s="390"/>
      <c r="K187" s="390"/>
      <c r="L187" s="11">
        <v>4</v>
      </c>
      <c r="M187" s="335">
        <v>59.95</v>
      </c>
      <c r="N187" s="335">
        <v>49.95</v>
      </c>
      <c r="O187" s="335">
        <f t="shared" si="9"/>
        <v>19.980000000000004</v>
      </c>
      <c r="P187" s="335">
        <f t="shared" si="9"/>
        <v>17.482500000000002</v>
      </c>
      <c r="Q187" s="335">
        <f t="shared" si="9"/>
        <v>14.985000000000007</v>
      </c>
      <c r="R187" s="335">
        <f t="shared" si="9"/>
        <v>12.487499999999997</v>
      </c>
    </row>
    <row r="188" spans="2:18" ht="66" customHeight="1" thickTop="1" thickBot="1">
      <c r="B188" s="4" t="s">
        <v>3079</v>
      </c>
      <c r="C188" s="6" t="s">
        <v>1029</v>
      </c>
      <c r="D188" s="5" t="s">
        <v>341</v>
      </c>
      <c r="E188" s="5" t="s">
        <v>119</v>
      </c>
      <c r="F188" s="7" t="s">
        <v>1442</v>
      </c>
      <c r="G188" s="7" t="s">
        <v>17</v>
      </c>
      <c r="H188" s="7" t="s">
        <v>10</v>
      </c>
      <c r="I188" s="5" t="s">
        <v>1385</v>
      </c>
      <c r="J188" s="5"/>
      <c r="K188" s="5"/>
      <c r="L188" s="28">
        <v>4</v>
      </c>
      <c r="M188" s="331">
        <v>59.95</v>
      </c>
      <c r="N188" s="331">
        <v>49.95</v>
      </c>
      <c r="O188" s="384">
        <f t="shared" si="9"/>
        <v>19.980000000000004</v>
      </c>
      <c r="P188" s="384">
        <f t="shared" si="9"/>
        <v>17.482500000000002</v>
      </c>
      <c r="Q188" s="384">
        <f t="shared" si="9"/>
        <v>14.985000000000007</v>
      </c>
      <c r="R188" s="384">
        <f t="shared" si="9"/>
        <v>12.487499999999997</v>
      </c>
    </row>
    <row r="189" spans="2:18" ht="66" customHeight="1" thickTop="1" thickBot="1">
      <c r="B189" s="390" t="s">
        <v>3080</v>
      </c>
      <c r="C189" s="391" t="s">
        <v>1030</v>
      </c>
      <c r="D189" s="390" t="s">
        <v>342</v>
      </c>
      <c r="E189" s="390" t="s">
        <v>119</v>
      </c>
      <c r="F189" s="11" t="s">
        <v>1442</v>
      </c>
      <c r="G189" s="11" t="s">
        <v>17</v>
      </c>
      <c r="H189" s="11" t="s">
        <v>10</v>
      </c>
      <c r="I189" s="390" t="s">
        <v>1385</v>
      </c>
      <c r="J189" s="390"/>
      <c r="K189" s="390"/>
      <c r="L189" s="11">
        <v>4</v>
      </c>
      <c r="M189" s="335">
        <v>59.95</v>
      </c>
      <c r="N189" s="335">
        <v>49.95</v>
      </c>
      <c r="O189" s="335">
        <f t="shared" si="9"/>
        <v>19.980000000000004</v>
      </c>
      <c r="P189" s="335">
        <f t="shared" si="9"/>
        <v>17.482500000000002</v>
      </c>
      <c r="Q189" s="335">
        <f t="shared" si="9"/>
        <v>14.985000000000007</v>
      </c>
      <c r="R189" s="335">
        <f t="shared" si="9"/>
        <v>12.487499999999997</v>
      </c>
    </row>
    <row r="190" spans="2:18" ht="66" customHeight="1" thickTop="1" thickBot="1">
      <c r="B190" s="4" t="s">
        <v>3268</v>
      </c>
      <c r="C190" s="6" t="s">
        <v>1031</v>
      </c>
      <c r="D190" s="5" t="s">
        <v>343</v>
      </c>
      <c r="E190" s="5" t="s">
        <v>100</v>
      </c>
      <c r="F190" s="7" t="s">
        <v>1442</v>
      </c>
      <c r="G190" s="7" t="s">
        <v>17</v>
      </c>
      <c r="H190" s="7" t="s">
        <v>10</v>
      </c>
      <c r="I190" s="5" t="s">
        <v>1386</v>
      </c>
      <c r="J190" s="5"/>
      <c r="K190" s="5"/>
      <c r="L190" s="28">
        <v>4</v>
      </c>
      <c r="M190" s="331">
        <v>59.95</v>
      </c>
      <c r="N190" s="331">
        <v>49.95</v>
      </c>
      <c r="O190" s="384">
        <f t="shared" si="9"/>
        <v>19.980000000000004</v>
      </c>
      <c r="P190" s="384">
        <f t="shared" si="9"/>
        <v>17.482500000000002</v>
      </c>
      <c r="Q190" s="384">
        <f t="shared" si="9"/>
        <v>14.985000000000007</v>
      </c>
      <c r="R190" s="384">
        <f t="shared" si="9"/>
        <v>12.487499999999997</v>
      </c>
    </row>
    <row r="191" spans="2:18" ht="66" customHeight="1" thickTop="1" thickBot="1">
      <c r="B191" s="390" t="s">
        <v>3081</v>
      </c>
      <c r="C191" s="391" t="s">
        <v>1032</v>
      </c>
      <c r="D191" s="390" t="s">
        <v>344</v>
      </c>
      <c r="E191" s="390" t="s">
        <v>100</v>
      </c>
      <c r="F191" s="11" t="s">
        <v>1442</v>
      </c>
      <c r="G191" s="11" t="s">
        <v>17</v>
      </c>
      <c r="H191" s="11" t="s">
        <v>10</v>
      </c>
      <c r="I191" s="390" t="s">
        <v>1386</v>
      </c>
      <c r="J191" s="390"/>
      <c r="K191" s="390"/>
      <c r="L191" s="11">
        <v>4</v>
      </c>
      <c r="M191" s="335">
        <v>59.95</v>
      </c>
      <c r="N191" s="335">
        <v>49.95</v>
      </c>
      <c r="O191" s="335">
        <f t="shared" si="9"/>
        <v>19.980000000000004</v>
      </c>
      <c r="P191" s="335">
        <f t="shared" si="9"/>
        <v>17.482500000000002</v>
      </c>
      <c r="Q191" s="335">
        <f t="shared" si="9"/>
        <v>14.985000000000007</v>
      </c>
      <c r="R191" s="335">
        <f t="shared" si="9"/>
        <v>12.487499999999997</v>
      </c>
    </row>
    <row r="192" spans="2:18" ht="66" customHeight="1" thickTop="1" thickBot="1">
      <c r="B192" s="4" t="s">
        <v>3082</v>
      </c>
      <c r="C192" s="6" t="s">
        <v>1033</v>
      </c>
      <c r="D192" s="5" t="s">
        <v>345</v>
      </c>
      <c r="E192" s="5" t="s">
        <v>100</v>
      </c>
      <c r="F192" s="7" t="s">
        <v>1442</v>
      </c>
      <c r="G192" s="7" t="s">
        <v>17</v>
      </c>
      <c r="H192" s="7" t="s">
        <v>10</v>
      </c>
      <c r="I192" s="5" t="s">
        <v>1386</v>
      </c>
      <c r="J192" s="5"/>
      <c r="K192" s="5"/>
      <c r="L192" s="28">
        <v>4</v>
      </c>
      <c r="M192" s="331">
        <v>59.95</v>
      </c>
      <c r="N192" s="331">
        <v>49.95</v>
      </c>
      <c r="O192" s="384">
        <f t="shared" si="9"/>
        <v>19.980000000000004</v>
      </c>
      <c r="P192" s="384">
        <f t="shared" si="9"/>
        <v>17.482500000000002</v>
      </c>
      <c r="Q192" s="384">
        <f t="shared" si="9"/>
        <v>14.985000000000007</v>
      </c>
      <c r="R192" s="384">
        <f t="shared" si="9"/>
        <v>12.487499999999997</v>
      </c>
    </row>
    <row r="193" spans="1:18" ht="66" customHeight="1" thickTop="1" thickBot="1">
      <c r="B193" s="390" t="s">
        <v>3083</v>
      </c>
      <c r="C193" s="391" t="s">
        <v>1034</v>
      </c>
      <c r="D193" s="390" t="s">
        <v>346</v>
      </c>
      <c r="E193" s="390" t="s">
        <v>100</v>
      </c>
      <c r="F193" s="11" t="s">
        <v>1442</v>
      </c>
      <c r="G193" s="11" t="s">
        <v>17</v>
      </c>
      <c r="H193" s="11" t="s">
        <v>10</v>
      </c>
      <c r="I193" s="390" t="s">
        <v>1386</v>
      </c>
      <c r="J193" s="390"/>
      <c r="K193" s="390"/>
      <c r="L193" s="11">
        <v>4</v>
      </c>
      <c r="M193" s="335">
        <v>59.95</v>
      </c>
      <c r="N193" s="335">
        <v>49.95</v>
      </c>
      <c r="O193" s="335">
        <f t="shared" si="9"/>
        <v>19.980000000000004</v>
      </c>
      <c r="P193" s="335">
        <f t="shared" si="9"/>
        <v>17.482500000000002</v>
      </c>
      <c r="Q193" s="335">
        <f t="shared" si="9"/>
        <v>14.985000000000007</v>
      </c>
      <c r="R193" s="335">
        <f t="shared" si="9"/>
        <v>12.487499999999997</v>
      </c>
    </row>
    <row r="194" spans="1:18" ht="66" customHeight="1" thickTop="1" thickBot="1">
      <c r="B194" s="4" t="s">
        <v>3084</v>
      </c>
      <c r="C194" s="6" t="s">
        <v>1035</v>
      </c>
      <c r="D194" s="5" t="s">
        <v>347</v>
      </c>
      <c r="E194" s="5" t="s">
        <v>100</v>
      </c>
      <c r="F194" s="7" t="s">
        <v>1442</v>
      </c>
      <c r="G194" s="7" t="s">
        <v>17</v>
      </c>
      <c r="H194" s="7" t="s">
        <v>10</v>
      </c>
      <c r="I194" s="5" t="s">
        <v>1386</v>
      </c>
      <c r="J194" s="5"/>
      <c r="K194" s="5"/>
      <c r="L194" s="28">
        <v>4</v>
      </c>
      <c r="M194" s="331">
        <v>59.95</v>
      </c>
      <c r="N194" s="331">
        <v>49.95</v>
      </c>
      <c r="O194" s="384">
        <f t="shared" si="9"/>
        <v>19.980000000000004</v>
      </c>
      <c r="P194" s="384">
        <f t="shared" si="9"/>
        <v>17.482500000000002</v>
      </c>
      <c r="Q194" s="384">
        <f t="shared" si="9"/>
        <v>14.985000000000007</v>
      </c>
      <c r="R194" s="384">
        <f t="shared" si="9"/>
        <v>12.487499999999997</v>
      </c>
    </row>
    <row r="195" spans="1:18" ht="66" customHeight="1" thickTop="1" thickBot="1">
      <c r="B195" s="390" t="s">
        <v>3085</v>
      </c>
      <c r="C195" s="391" t="s">
        <v>1036</v>
      </c>
      <c r="D195" s="390" t="s">
        <v>348</v>
      </c>
      <c r="E195" s="390" t="s">
        <v>100</v>
      </c>
      <c r="F195" s="11" t="s">
        <v>1442</v>
      </c>
      <c r="G195" s="11" t="s">
        <v>17</v>
      </c>
      <c r="H195" s="11" t="s">
        <v>10</v>
      </c>
      <c r="I195" s="390" t="s">
        <v>1386</v>
      </c>
      <c r="J195" s="390"/>
      <c r="K195" s="390"/>
      <c r="L195" s="11">
        <v>4</v>
      </c>
      <c r="M195" s="335">
        <v>59.95</v>
      </c>
      <c r="N195" s="335">
        <v>49.95</v>
      </c>
      <c r="O195" s="335">
        <f t="shared" si="9"/>
        <v>19.980000000000004</v>
      </c>
      <c r="P195" s="335">
        <f t="shared" si="9"/>
        <v>17.482500000000002</v>
      </c>
      <c r="Q195" s="335">
        <f t="shared" si="9"/>
        <v>14.985000000000007</v>
      </c>
      <c r="R195" s="335">
        <f t="shared" si="9"/>
        <v>12.487499999999997</v>
      </c>
    </row>
    <row r="196" spans="1:18" ht="66" customHeight="1" thickTop="1" thickBot="1">
      <c r="B196" s="4" t="s">
        <v>3086</v>
      </c>
      <c r="C196" s="6" t="s">
        <v>1037</v>
      </c>
      <c r="D196" s="5" t="s">
        <v>349</v>
      </c>
      <c r="E196" s="5" t="s">
        <v>100</v>
      </c>
      <c r="F196" s="7" t="s">
        <v>1442</v>
      </c>
      <c r="G196" s="7" t="s">
        <v>17</v>
      </c>
      <c r="H196" s="7" t="s">
        <v>10</v>
      </c>
      <c r="I196" s="5" t="s">
        <v>1386</v>
      </c>
      <c r="J196" s="5"/>
      <c r="K196" s="5"/>
      <c r="L196" s="28">
        <v>4</v>
      </c>
      <c r="M196" s="331">
        <v>59.95</v>
      </c>
      <c r="N196" s="331">
        <v>49.95</v>
      </c>
      <c r="O196" s="384">
        <f t="shared" si="9"/>
        <v>19.980000000000004</v>
      </c>
      <c r="P196" s="384">
        <f t="shared" si="9"/>
        <v>17.482500000000002</v>
      </c>
      <c r="Q196" s="384">
        <f t="shared" si="9"/>
        <v>14.985000000000007</v>
      </c>
      <c r="R196" s="384">
        <f t="shared" si="9"/>
        <v>12.487499999999997</v>
      </c>
    </row>
    <row r="197" spans="1:18" ht="66" customHeight="1" thickTop="1" thickBot="1">
      <c r="B197" s="390" t="s">
        <v>3269</v>
      </c>
      <c r="C197" s="391" t="s">
        <v>1038</v>
      </c>
      <c r="D197" s="390" t="s">
        <v>350</v>
      </c>
      <c r="E197" s="390" t="s">
        <v>198</v>
      </c>
      <c r="F197" s="11" t="s">
        <v>1442</v>
      </c>
      <c r="G197" s="11" t="s">
        <v>17</v>
      </c>
      <c r="H197" s="11" t="s">
        <v>10</v>
      </c>
      <c r="I197" s="390" t="s">
        <v>1387</v>
      </c>
      <c r="J197" s="390"/>
      <c r="K197" s="390"/>
      <c r="L197" s="11">
        <v>4</v>
      </c>
      <c r="M197" s="335">
        <v>59.95</v>
      </c>
      <c r="N197" s="335">
        <v>49.95</v>
      </c>
      <c r="O197" s="335">
        <f t="shared" si="9"/>
        <v>19.980000000000004</v>
      </c>
      <c r="P197" s="335">
        <f t="shared" si="9"/>
        <v>17.482500000000002</v>
      </c>
      <c r="Q197" s="335">
        <f t="shared" si="9"/>
        <v>14.985000000000007</v>
      </c>
      <c r="R197" s="335">
        <f t="shared" si="9"/>
        <v>12.487499999999997</v>
      </c>
    </row>
    <row r="198" spans="1:18" ht="66" customHeight="1" thickTop="1" thickBot="1">
      <c r="B198" s="4" t="s">
        <v>3087</v>
      </c>
      <c r="C198" s="6" t="s">
        <v>1039</v>
      </c>
      <c r="D198" s="5" t="s">
        <v>351</v>
      </c>
      <c r="E198" s="5" t="s">
        <v>198</v>
      </c>
      <c r="F198" s="7" t="s">
        <v>1442</v>
      </c>
      <c r="G198" s="7" t="s">
        <v>17</v>
      </c>
      <c r="H198" s="7" t="s">
        <v>10</v>
      </c>
      <c r="I198" s="5" t="s">
        <v>1387</v>
      </c>
      <c r="J198" s="5"/>
      <c r="K198" s="5"/>
      <c r="L198" s="28">
        <v>4</v>
      </c>
      <c r="M198" s="331">
        <v>59.95</v>
      </c>
      <c r="N198" s="331">
        <v>49.95</v>
      </c>
      <c r="O198" s="384">
        <f t="shared" si="9"/>
        <v>19.980000000000004</v>
      </c>
      <c r="P198" s="384">
        <f t="shared" si="9"/>
        <v>17.482500000000002</v>
      </c>
      <c r="Q198" s="384">
        <f t="shared" si="9"/>
        <v>14.985000000000007</v>
      </c>
      <c r="R198" s="384">
        <f t="shared" si="9"/>
        <v>12.487499999999997</v>
      </c>
    </row>
    <row r="199" spans="1:18" ht="66" customHeight="1" thickTop="1" thickBot="1">
      <c r="B199" s="390" t="s">
        <v>3088</v>
      </c>
      <c r="C199" s="391" t="s">
        <v>1040</v>
      </c>
      <c r="D199" s="390" t="s">
        <v>352</v>
      </c>
      <c r="E199" s="390" t="s">
        <v>198</v>
      </c>
      <c r="F199" s="11" t="s">
        <v>1442</v>
      </c>
      <c r="G199" s="11" t="s">
        <v>17</v>
      </c>
      <c r="H199" s="11" t="s">
        <v>10</v>
      </c>
      <c r="I199" s="390" t="s">
        <v>1387</v>
      </c>
      <c r="J199" s="390"/>
      <c r="K199" s="390"/>
      <c r="L199" s="11">
        <v>4</v>
      </c>
      <c r="M199" s="335">
        <v>59.95</v>
      </c>
      <c r="N199" s="335">
        <v>49.95</v>
      </c>
      <c r="O199" s="335">
        <f t="shared" si="9"/>
        <v>19.980000000000004</v>
      </c>
      <c r="P199" s="335">
        <f t="shared" si="9"/>
        <v>17.482500000000002</v>
      </c>
      <c r="Q199" s="335">
        <f t="shared" si="9"/>
        <v>14.985000000000007</v>
      </c>
      <c r="R199" s="335">
        <f t="shared" si="9"/>
        <v>12.487499999999997</v>
      </c>
    </row>
    <row r="200" spans="1:18" ht="66" customHeight="1" thickTop="1" thickBot="1">
      <c r="B200" s="4" t="s">
        <v>3089</v>
      </c>
      <c r="C200" s="6" t="s">
        <v>1041</v>
      </c>
      <c r="D200" s="5" t="s">
        <v>353</v>
      </c>
      <c r="E200" s="5" t="s">
        <v>198</v>
      </c>
      <c r="F200" s="7" t="s">
        <v>1442</v>
      </c>
      <c r="G200" s="7" t="s">
        <v>17</v>
      </c>
      <c r="H200" s="7" t="s">
        <v>10</v>
      </c>
      <c r="I200" s="5" t="s">
        <v>1387</v>
      </c>
      <c r="J200" s="5"/>
      <c r="K200" s="5"/>
      <c r="L200" s="28">
        <v>4</v>
      </c>
      <c r="M200" s="331">
        <v>59.95</v>
      </c>
      <c r="N200" s="331">
        <v>49.95</v>
      </c>
      <c r="O200" s="384">
        <f t="shared" si="9"/>
        <v>19.980000000000004</v>
      </c>
      <c r="P200" s="384">
        <f t="shared" si="9"/>
        <v>17.482500000000002</v>
      </c>
      <c r="Q200" s="384">
        <f t="shared" si="9"/>
        <v>14.985000000000007</v>
      </c>
      <c r="R200" s="384">
        <f t="shared" si="9"/>
        <v>12.487499999999997</v>
      </c>
    </row>
    <row r="201" spans="1:18" ht="66" customHeight="1" thickTop="1" thickBot="1">
      <c r="B201" s="390" t="s">
        <v>3090</v>
      </c>
      <c r="C201" s="391" t="s">
        <v>1042</v>
      </c>
      <c r="D201" s="390" t="s">
        <v>354</v>
      </c>
      <c r="E201" s="390" t="s">
        <v>198</v>
      </c>
      <c r="F201" s="11" t="s">
        <v>1442</v>
      </c>
      <c r="G201" s="11" t="s">
        <v>17</v>
      </c>
      <c r="H201" s="11" t="s">
        <v>10</v>
      </c>
      <c r="I201" s="390" t="s">
        <v>1387</v>
      </c>
      <c r="J201" s="390"/>
      <c r="K201" s="390"/>
      <c r="L201" s="11">
        <v>4</v>
      </c>
      <c r="M201" s="335">
        <v>59.95</v>
      </c>
      <c r="N201" s="335">
        <v>49.95</v>
      </c>
      <c r="O201" s="335">
        <f t="shared" si="9"/>
        <v>19.980000000000004</v>
      </c>
      <c r="P201" s="335">
        <f t="shared" si="9"/>
        <v>17.482500000000002</v>
      </c>
      <c r="Q201" s="335">
        <f t="shared" si="9"/>
        <v>14.985000000000007</v>
      </c>
      <c r="R201" s="335">
        <f t="shared" si="9"/>
        <v>12.487499999999997</v>
      </c>
    </row>
    <row r="202" spans="1:18" ht="66" customHeight="1" thickTop="1" thickBot="1">
      <c r="B202" s="4" t="s">
        <v>3091</v>
      </c>
      <c r="C202" s="6" t="s">
        <v>1043</v>
      </c>
      <c r="D202" s="5" t="s">
        <v>355</v>
      </c>
      <c r="E202" s="5" t="s">
        <v>198</v>
      </c>
      <c r="F202" s="7" t="s">
        <v>1442</v>
      </c>
      <c r="G202" s="7" t="s">
        <v>17</v>
      </c>
      <c r="H202" s="7" t="s">
        <v>10</v>
      </c>
      <c r="I202" s="5" t="s">
        <v>1387</v>
      </c>
      <c r="J202" s="5"/>
      <c r="K202" s="5"/>
      <c r="L202" s="28">
        <v>4</v>
      </c>
      <c r="M202" s="331">
        <v>59.95</v>
      </c>
      <c r="N202" s="331">
        <v>49.95</v>
      </c>
      <c r="O202" s="384">
        <f t="shared" si="9"/>
        <v>19.980000000000004</v>
      </c>
      <c r="P202" s="384">
        <f t="shared" si="9"/>
        <v>17.482500000000002</v>
      </c>
      <c r="Q202" s="384">
        <f t="shared" si="9"/>
        <v>14.985000000000007</v>
      </c>
      <c r="R202" s="384">
        <f t="shared" si="9"/>
        <v>12.487499999999997</v>
      </c>
    </row>
    <row r="203" spans="1:18" ht="66" customHeight="1" thickTop="1" thickBot="1">
      <c r="B203" s="390" t="s">
        <v>3092</v>
      </c>
      <c r="C203" s="391" t="s">
        <v>1044</v>
      </c>
      <c r="D203" s="390" t="s">
        <v>356</v>
      </c>
      <c r="E203" s="390" t="s">
        <v>198</v>
      </c>
      <c r="F203" s="11" t="s">
        <v>1442</v>
      </c>
      <c r="G203" s="11" t="s">
        <v>17</v>
      </c>
      <c r="H203" s="11" t="s">
        <v>10</v>
      </c>
      <c r="I203" s="390" t="s">
        <v>1387</v>
      </c>
      <c r="J203" s="390"/>
      <c r="K203" s="390"/>
      <c r="L203" s="11">
        <v>4</v>
      </c>
      <c r="M203" s="335">
        <v>59.95</v>
      </c>
      <c r="N203" s="335">
        <v>49.95</v>
      </c>
      <c r="O203" s="335">
        <f t="shared" si="9"/>
        <v>19.980000000000004</v>
      </c>
      <c r="P203" s="335">
        <f t="shared" si="9"/>
        <v>17.482500000000002</v>
      </c>
      <c r="Q203" s="335">
        <f t="shared" si="9"/>
        <v>14.985000000000007</v>
      </c>
      <c r="R203" s="335">
        <f t="shared" si="9"/>
        <v>12.487499999999997</v>
      </c>
    </row>
    <row r="204" spans="1:18" ht="66" customHeight="1" thickTop="1" thickBot="1">
      <c r="B204" s="4" t="s">
        <v>3270</v>
      </c>
      <c r="C204" s="6" t="s">
        <v>1045</v>
      </c>
      <c r="D204" s="5" t="s">
        <v>357</v>
      </c>
      <c r="E204" s="5" t="s">
        <v>358</v>
      </c>
      <c r="F204" s="7" t="s">
        <v>1442</v>
      </c>
      <c r="G204" s="7" t="s">
        <v>17</v>
      </c>
      <c r="H204" s="7" t="s">
        <v>10</v>
      </c>
      <c r="I204" s="5" t="s">
        <v>1388</v>
      </c>
      <c r="J204" s="5"/>
      <c r="K204" s="5"/>
      <c r="L204" s="28">
        <v>4</v>
      </c>
      <c r="M204" s="331">
        <v>59.95</v>
      </c>
      <c r="N204" s="331">
        <v>49.95</v>
      </c>
      <c r="O204" s="384">
        <f t="shared" si="9"/>
        <v>19.980000000000004</v>
      </c>
      <c r="P204" s="384">
        <f t="shared" si="9"/>
        <v>17.482500000000002</v>
      </c>
      <c r="Q204" s="384">
        <f t="shared" si="9"/>
        <v>14.985000000000007</v>
      </c>
      <c r="R204" s="384">
        <f t="shared" si="9"/>
        <v>12.487499999999997</v>
      </c>
    </row>
    <row r="205" spans="1:18" ht="66" customHeight="1" thickTop="1" thickBot="1">
      <c r="B205" s="390" t="s">
        <v>3271</v>
      </c>
      <c r="C205" s="391" t="s">
        <v>1046</v>
      </c>
      <c r="D205" s="390" t="s">
        <v>359</v>
      </c>
      <c r="E205" s="390" t="s">
        <v>358</v>
      </c>
      <c r="F205" s="11" t="s">
        <v>1442</v>
      </c>
      <c r="G205" s="11" t="s">
        <v>17</v>
      </c>
      <c r="H205" s="11" t="s">
        <v>10</v>
      </c>
      <c r="I205" s="390" t="s">
        <v>1389</v>
      </c>
      <c r="J205" s="390"/>
      <c r="K205" s="390"/>
      <c r="L205" s="11">
        <v>4</v>
      </c>
      <c r="M205" s="335">
        <v>59.95</v>
      </c>
      <c r="N205" s="335">
        <v>49.95</v>
      </c>
      <c r="O205" s="335">
        <f t="shared" si="9"/>
        <v>19.980000000000004</v>
      </c>
      <c r="P205" s="335">
        <f t="shared" si="9"/>
        <v>17.482500000000002</v>
      </c>
      <c r="Q205" s="335">
        <f t="shared" si="9"/>
        <v>14.985000000000007</v>
      </c>
      <c r="R205" s="335">
        <f t="shared" si="9"/>
        <v>12.487499999999997</v>
      </c>
    </row>
    <row r="206" spans="1:18" ht="66" customHeight="1" thickTop="1" thickBot="1">
      <c r="B206" s="4" t="s">
        <v>3272</v>
      </c>
      <c r="C206" s="6" t="s">
        <v>1047</v>
      </c>
      <c r="D206" s="5" t="s">
        <v>360</v>
      </c>
      <c r="E206" s="5" t="s">
        <v>161</v>
      </c>
      <c r="F206" s="7" t="s">
        <v>1442</v>
      </c>
      <c r="G206" s="7" t="s">
        <v>17</v>
      </c>
      <c r="H206" s="7" t="s">
        <v>10</v>
      </c>
      <c r="I206" s="5" t="s">
        <v>1390</v>
      </c>
      <c r="J206" s="5"/>
      <c r="K206" s="5"/>
      <c r="L206" s="28">
        <v>4</v>
      </c>
      <c r="M206" s="331">
        <v>59.95</v>
      </c>
      <c r="N206" s="331">
        <v>49.95</v>
      </c>
      <c r="O206" s="384">
        <f t="shared" ref="O206:R225" si="10">$N206-($N206*O$2)</f>
        <v>19.980000000000004</v>
      </c>
      <c r="P206" s="384">
        <f t="shared" si="10"/>
        <v>17.482500000000002</v>
      </c>
      <c r="Q206" s="384">
        <f t="shared" si="10"/>
        <v>14.985000000000007</v>
      </c>
      <c r="R206" s="384">
        <f t="shared" si="10"/>
        <v>12.487499999999997</v>
      </c>
    </row>
    <row r="207" spans="1:18" ht="66" customHeight="1" thickTop="1" thickBot="1">
      <c r="A207"/>
      <c r="B207" s="390" t="s">
        <v>3093</v>
      </c>
      <c r="C207" s="391" t="s">
        <v>1048</v>
      </c>
      <c r="D207" s="390" t="s">
        <v>361</v>
      </c>
      <c r="E207" s="390" t="s">
        <v>161</v>
      </c>
      <c r="F207" s="11" t="s">
        <v>1442</v>
      </c>
      <c r="G207" s="11" t="s">
        <v>17</v>
      </c>
      <c r="H207" s="11" t="s">
        <v>10</v>
      </c>
      <c r="I207" s="390" t="s">
        <v>1390</v>
      </c>
      <c r="J207" s="390"/>
      <c r="K207" s="390"/>
      <c r="L207" s="11">
        <v>4</v>
      </c>
      <c r="M207" s="335">
        <v>59.95</v>
      </c>
      <c r="N207" s="335">
        <v>49.95</v>
      </c>
      <c r="O207" s="335">
        <f t="shared" si="10"/>
        <v>19.980000000000004</v>
      </c>
      <c r="P207" s="335">
        <f t="shared" si="10"/>
        <v>17.482500000000002</v>
      </c>
      <c r="Q207" s="335">
        <f t="shared" si="10"/>
        <v>14.985000000000007</v>
      </c>
      <c r="R207" s="335">
        <f t="shared" si="10"/>
        <v>12.487499999999997</v>
      </c>
    </row>
    <row r="208" spans="1:18" ht="66" customHeight="1" thickTop="1" thickBot="1">
      <c r="B208" s="4" t="s">
        <v>3273</v>
      </c>
      <c r="C208" s="6" t="s">
        <v>1049</v>
      </c>
      <c r="D208" s="5" t="s">
        <v>362</v>
      </c>
      <c r="E208" s="5" t="s">
        <v>67</v>
      </c>
      <c r="F208" s="7" t="s">
        <v>1442</v>
      </c>
      <c r="G208" s="7" t="s">
        <v>17</v>
      </c>
      <c r="H208" s="7" t="s">
        <v>10</v>
      </c>
      <c r="I208" s="5" t="s">
        <v>1391</v>
      </c>
      <c r="J208" s="5"/>
      <c r="K208" s="5"/>
      <c r="L208" s="28">
        <v>4</v>
      </c>
      <c r="M208" s="331">
        <v>59.95</v>
      </c>
      <c r="N208" s="331">
        <v>49.95</v>
      </c>
      <c r="O208" s="384">
        <f t="shared" si="10"/>
        <v>19.980000000000004</v>
      </c>
      <c r="P208" s="384">
        <f t="shared" si="10"/>
        <v>17.482500000000002</v>
      </c>
      <c r="Q208" s="384">
        <f t="shared" si="10"/>
        <v>14.985000000000007</v>
      </c>
      <c r="R208" s="384">
        <f t="shared" si="10"/>
        <v>12.487499999999997</v>
      </c>
    </row>
    <row r="209" spans="1:18" ht="66" customHeight="1" thickTop="1" thickBot="1">
      <c r="B209" s="390" t="s">
        <v>3368</v>
      </c>
      <c r="C209" s="391" t="s">
        <v>1050</v>
      </c>
      <c r="D209" s="390" t="s">
        <v>363</v>
      </c>
      <c r="E209" s="390" t="s">
        <v>67</v>
      </c>
      <c r="F209" s="11" t="s">
        <v>1442</v>
      </c>
      <c r="G209" s="11" t="s">
        <v>17</v>
      </c>
      <c r="H209" s="11" t="s">
        <v>10</v>
      </c>
      <c r="I209" s="390" t="s">
        <v>1391</v>
      </c>
      <c r="J209" s="390"/>
      <c r="K209" s="390"/>
      <c r="L209" s="11">
        <v>4</v>
      </c>
      <c r="M209" s="335">
        <v>59.95</v>
      </c>
      <c r="N209" s="335">
        <v>49.95</v>
      </c>
      <c r="O209" s="335">
        <f t="shared" si="10"/>
        <v>19.980000000000004</v>
      </c>
      <c r="P209" s="335">
        <f t="shared" si="10"/>
        <v>17.482500000000002</v>
      </c>
      <c r="Q209" s="335">
        <f t="shared" si="10"/>
        <v>14.985000000000007</v>
      </c>
      <c r="R209" s="335">
        <f t="shared" si="10"/>
        <v>12.487499999999997</v>
      </c>
    </row>
    <row r="210" spans="1:18" ht="66" customHeight="1" thickTop="1" thickBot="1">
      <c r="B210" s="4" t="s">
        <v>3369</v>
      </c>
      <c r="C210" s="6" t="s">
        <v>1051</v>
      </c>
      <c r="D210" s="5" t="s">
        <v>364</v>
      </c>
      <c r="E210" s="5" t="s">
        <v>67</v>
      </c>
      <c r="F210" s="7" t="s">
        <v>1442</v>
      </c>
      <c r="G210" s="7" t="s">
        <v>17</v>
      </c>
      <c r="H210" s="7" t="s">
        <v>10</v>
      </c>
      <c r="I210" s="5" t="s">
        <v>1392</v>
      </c>
      <c r="J210" s="5"/>
      <c r="K210" s="5"/>
      <c r="L210" s="28">
        <v>4</v>
      </c>
      <c r="M210" s="331">
        <v>59.95</v>
      </c>
      <c r="N210" s="331">
        <v>49.95</v>
      </c>
      <c r="O210" s="384">
        <f t="shared" si="10"/>
        <v>19.980000000000004</v>
      </c>
      <c r="P210" s="384">
        <f t="shared" si="10"/>
        <v>17.482500000000002</v>
      </c>
      <c r="Q210" s="384">
        <f t="shared" si="10"/>
        <v>14.985000000000007</v>
      </c>
      <c r="R210" s="384">
        <f t="shared" si="10"/>
        <v>12.487499999999997</v>
      </c>
    </row>
    <row r="211" spans="1:18" ht="66" customHeight="1" thickTop="1" thickBot="1">
      <c r="B211" s="390" t="s">
        <v>3274</v>
      </c>
      <c r="C211" s="391" t="s">
        <v>1052</v>
      </c>
      <c r="D211" s="390" t="s">
        <v>365</v>
      </c>
      <c r="E211" s="390" t="s">
        <v>67</v>
      </c>
      <c r="F211" s="11" t="s">
        <v>1442</v>
      </c>
      <c r="G211" s="11" t="s">
        <v>17</v>
      </c>
      <c r="H211" s="11" t="s">
        <v>10</v>
      </c>
      <c r="I211" s="390" t="s">
        <v>1392</v>
      </c>
      <c r="J211" s="390"/>
      <c r="K211" s="390"/>
      <c r="L211" s="11">
        <v>4</v>
      </c>
      <c r="M211" s="335">
        <v>59.95</v>
      </c>
      <c r="N211" s="335">
        <v>49.95</v>
      </c>
      <c r="O211" s="335">
        <f t="shared" si="10"/>
        <v>19.980000000000004</v>
      </c>
      <c r="P211" s="335">
        <f t="shared" si="10"/>
        <v>17.482500000000002</v>
      </c>
      <c r="Q211" s="335">
        <f t="shared" si="10"/>
        <v>14.985000000000007</v>
      </c>
      <c r="R211" s="335">
        <f t="shared" si="10"/>
        <v>12.487499999999997</v>
      </c>
    </row>
    <row r="212" spans="1:18" ht="66" customHeight="1" thickTop="1" thickBot="1">
      <c r="B212" s="4" t="s">
        <v>3275</v>
      </c>
      <c r="C212" s="6" t="s">
        <v>1053</v>
      </c>
      <c r="D212" s="5" t="s">
        <v>366</v>
      </c>
      <c r="E212" s="5" t="s">
        <v>142</v>
      </c>
      <c r="F212" s="7" t="s">
        <v>1442</v>
      </c>
      <c r="G212" s="7" t="s">
        <v>17</v>
      </c>
      <c r="H212" s="7" t="s">
        <v>10</v>
      </c>
      <c r="I212" s="5" t="s">
        <v>1393</v>
      </c>
      <c r="J212" s="5"/>
      <c r="K212" s="5"/>
      <c r="L212" s="28">
        <v>4</v>
      </c>
      <c r="M212" s="331">
        <v>59.95</v>
      </c>
      <c r="N212" s="331">
        <v>49.95</v>
      </c>
      <c r="O212" s="384">
        <f t="shared" si="10"/>
        <v>19.980000000000004</v>
      </c>
      <c r="P212" s="384">
        <f t="shared" si="10"/>
        <v>17.482500000000002</v>
      </c>
      <c r="Q212" s="384">
        <f t="shared" si="10"/>
        <v>14.985000000000007</v>
      </c>
      <c r="R212" s="384">
        <f t="shared" si="10"/>
        <v>12.487499999999997</v>
      </c>
    </row>
    <row r="213" spans="1:18" ht="66" customHeight="1" thickTop="1" thickBot="1">
      <c r="B213" s="390" t="s">
        <v>3276</v>
      </c>
      <c r="C213" s="391" t="s">
        <v>1054</v>
      </c>
      <c r="D213" s="390" t="s">
        <v>367</v>
      </c>
      <c r="E213" s="390" t="s">
        <v>186</v>
      </c>
      <c r="F213" s="11" t="s">
        <v>1442</v>
      </c>
      <c r="G213" s="11" t="s">
        <v>17</v>
      </c>
      <c r="H213" s="11" t="s">
        <v>10</v>
      </c>
      <c r="I213" s="390" t="s">
        <v>1394</v>
      </c>
      <c r="J213" s="390"/>
      <c r="K213" s="390"/>
      <c r="L213" s="11">
        <v>4</v>
      </c>
      <c r="M213" s="335">
        <v>59.95</v>
      </c>
      <c r="N213" s="335">
        <v>49.95</v>
      </c>
      <c r="O213" s="335">
        <f t="shared" si="10"/>
        <v>19.980000000000004</v>
      </c>
      <c r="P213" s="335">
        <f t="shared" si="10"/>
        <v>17.482500000000002</v>
      </c>
      <c r="Q213" s="335">
        <f t="shared" si="10"/>
        <v>14.985000000000007</v>
      </c>
      <c r="R213" s="335">
        <f t="shared" si="10"/>
        <v>12.487499999999997</v>
      </c>
    </row>
    <row r="214" spans="1:18" ht="66" customHeight="1" thickTop="1" thickBot="1">
      <c r="B214" s="4" t="s">
        <v>3094</v>
      </c>
      <c r="C214" s="6" t="s">
        <v>1055</v>
      </c>
      <c r="D214" s="5" t="s">
        <v>368</v>
      </c>
      <c r="E214" s="5" t="s">
        <v>186</v>
      </c>
      <c r="F214" s="7" t="s">
        <v>1442</v>
      </c>
      <c r="G214" s="7" t="s">
        <v>17</v>
      </c>
      <c r="H214" s="7" t="s">
        <v>10</v>
      </c>
      <c r="I214" s="5" t="s">
        <v>1394</v>
      </c>
      <c r="J214" s="5"/>
      <c r="K214" s="5"/>
      <c r="L214" s="28">
        <v>4</v>
      </c>
      <c r="M214" s="331">
        <v>59.95</v>
      </c>
      <c r="N214" s="331">
        <v>49.95</v>
      </c>
      <c r="O214" s="384">
        <f t="shared" si="10"/>
        <v>19.980000000000004</v>
      </c>
      <c r="P214" s="384">
        <f t="shared" si="10"/>
        <v>17.482500000000002</v>
      </c>
      <c r="Q214" s="384">
        <f t="shared" si="10"/>
        <v>14.985000000000007</v>
      </c>
      <c r="R214" s="384">
        <f t="shared" si="10"/>
        <v>12.487499999999997</v>
      </c>
    </row>
    <row r="215" spans="1:18" ht="66" customHeight="1" thickTop="1" thickBot="1">
      <c r="B215" s="390" t="s">
        <v>3095</v>
      </c>
      <c r="C215" s="391" t="s">
        <v>1056</v>
      </c>
      <c r="D215" s="390" t="s">
        <v>369</v>
      </c>
      <c r="E215" s="390" t="s">
        <v>186</v>
      </c>
      <c r="F215" s="11" t="s">
        <v>1442</v>
      </c>
      <c r="G215" s="11" t="s">
        <v>17</v>
      </c>
      <c r="H215" s="11" t="s">
        <v>10</v>
      </c>
      <c r="I215" s="390" t="s">
        <v>1394</v>
      </c>
      <c r="J215" s="390"/>
      <c r="K215" s="390"/>
      <c r="L215" s="11">
        <v>4</v>
      </c>
      <c r="M215" s="335">
        <v>59.95</v>
      </c>
      <c r="N215" s="335">
        <v>49.95</v>
      </c>
      <c r="O215" s="335">
        <f t="shared" si="10"/>
        <v>19.980000000000004</v>
      </c>
      <c r="P215" s="335">
        <f t="shared" si="10"/>
        <v>17.482500000000002</v>
      </c>
      <c r="Q215" s="335">
        <f t="shared" si="10"/>
        <v>14.985000000000007</v>
      </c>
      <c r="R215" s="335">
        <f t="shared" si="10"/>
        <v>12.487499999999997</v>
      </c>
    </row>
    <row r="216" spans="1:18" ht="66" customHeight="1" thickTop="1" thickBot="1">
      <c r="B216" s="4" t="s">
        <v>3096</v>
      </c>
      <c r="C216" s="6" t="s">
        <v>1057</v>
      </c>
      <c r="D216" s="5" t="s">
        <v>370</v>
      </c>
      <c r="E216" s="5" t="s">
        <v>186</v>
      </c>
      <c r="F216" s="7" t="s">
        <v>1442</v>
      </c>
      <c r="G216" s="7" t="s">
        <v>17</v>
      </c>
      <c r="H216" s="7" t="s">
        <v>10</v>
      </c>
      <c r="I216" s="5" t="s">
        <v>1394</v>
      </c>
      <c r="J216" s="5"/>
      <c r="K216" s="5"/>
      <c r="L216" s="28">
        <v>4</v>
      </c>
      <c r="M216" s="331">
        <v>59.95</v>
      </c>
      <c r="N216" s="331">
        <v>49.95</v>
      </c>
      <c r="O216" s="384">
        <f t="shared" si="10"/>
        <v>19.980000000000004</v>
      </c>
      <c r="P216" s="384">
        <f t="shared" si="10"/>
        <v>17.482500000000002</v>
      </c>
      <c r="Q216" s="384">
        <f t="shared" si="10"/>
        <v>14.985000000000007</v>
      </c>
      <c r="R216" s="384">
        <f t="shared" si="10"/>
        <v>12.487499999999997</v>
      </c>
    </row>
    <row r="217" spans="1:18" ht="66" customHeight="1" thickTop="1" thickBot="1">
      <c r="B217" s="390" t="s">
        <v>3097</v>
      </c>
      <c r="C217" s="391" t="s">
        <v>1058</v>
      </c>
      <c r="D217" s="390" t="s">
        <v>371</v>
      </c>
      <c r="E217" s="390" t="s">
        <v>186</v>
      </c>
      <c r="F217" s="11" t="s">
        <v>1442</v>
      </c>
      <c r="G217" s="11" t="s">
        <v>17</v>
      </c>
      <c r="H217" s="11" t="s">
        <v>10</v>
      </c>
      <c r="I217" s="390" t="s">
        <v>1394</v>
      </c>
      <c r="J217" s="390"/>
      <c r="K217" s="390"/>
      <c r="L217" s="11">
        <v>4</v>
      </c>
      <c r="M217" s="335">
        <v>59.95</v>
      </c>
      <c r="N217" s="335">
        <v>49.95</v>
      </c>
      <c r="O217" s="335">
        <f t="shared" si="10"/>
        <v>19.980000000000004</v>
      </c>
      <c r="P217" s="335">
        <f t="shared" si="10"/>
        <v>17.482500000000002</v>
      </c>
      <c r="Q217" s="335">
        <f t="shared" si="10"/>
        <v>14.985000000000007</v>
      </c>
      <c r="R217" s="335">
        <f t="shared" si="10"/>
        <v>12.487499999999997</v>
      </c>
    </row>
    <row r="218" spans="1:18" ht="66" customHeight="1" thickTop="1" thickBot="1">
      <c r="B218" s="4" t="s">
        <v>3098</v>
      </c>
      <c r="C218" s="6" t="s">
        <v>1059</v>
      </c>
      <c r="D218" s="5" t="s">
        <v>372</v>
      </c>
      <c r="E218" s="5" t="s">
        <v>186</v>
      </c>
      <c r="F218" s="7" t="s">
        <v>1442</v>
      </c>
      <c r="G218" s="7" t="s">
        <v>17</v>
      </c>
      <c r="H218" s="7" t="s">
        <v>10</v>
      </c>
      <c r="I218" s="5" t="s">
        <v>1394</v>
      </c>
      <c r="J218" s="5"/>
      <c r="K218" s="5"/>
      <c r="L218" s="28">
        <v>4</v>
      </c>
      <c r="M218" s="331">
        <v>59.95</v>
      </c>
      <c r="N218" s="331">
        <v>49.95</v>
      </c>
      <c r="O218" s="384">
        <f t="shared" si="10"/>
        <v>19.980000000000004</v>
      </c>
      <c r="P218" s="384">
        <f t="shared" si="10"/>
        <v>17.482500000000002</v>
      </c>
      <c r="Q218" s="384">
        <f t="shared" si="10"/>
        <v>14.985000000000007</v>
      </c>
      <c r="R218" s="384">
        <f t="shared" si="10"/>
        <v>12.487499999999997</v>
      </c>
    </row>
    <row r="219" spans="1:18" ht="66" customHeight="1" thickTop="1" thickBot="1">
      <c r="B219" s="390" t="s">
        <v>3099</v>
      </c>
      <c r="C219" s="391" t="s">
        <v>1060</v>
      </c>
      <c r="D219" s="390" t="s">
        <v>373</v>
      </c>
      <c r="E219" s="390" t="s">
        <v>186</v>
      </c>
      <c r="F219" s="11" t="s">
        <v>1442</v>
      </c>
      <c r="G219" s="11" t="s">
        <v>17</v>
      </c>
      <c r="H219" s="11" t="s">
        <v>10</v>
      </c>
      <c r="I219" s="390" t="s">
        <v>1394</v>
      </c>
      <c r="J219" s="390"/>
      <c r="K219" s="390"/>
      <c r="L219" s="11">
        <v>4</v>
      </c>
      <c r="M219" s="335">
        <v>59.95</v>
      </c>
      <c r="N219" s="335">
        <v>49.95</v>
      </c>
      <c r="O219" s="335">
        <f t="shared" si="10"/>
        <v>19.980000000000004</v>
      </c>
      <c r="P219" s="335">
        <f t="shared" si="10"/>
        <v>17.482500000000002</v>
      </c>
      <c r="Q219" s="335">
        <f t="shared" si="10"/>
        <v>14.985000000000007</v>
      </c>
      <c r="R219" s="335">
        <f t="shared" si="10"/>
        <v>12.487499999999997</v>
      </c>
    </row>
    <row r="220" spans="1:18" ht="66" customHeight="1" thickTop="1" thickBot="1">
      <c r="B220" s="4" t="s">
        <v>3277</v>
      </c>
      <c r="C220" s="6" t="s">
        <v>1061</v>
      </c>
      <c r="D220" s="5" t="s">
        <v>374</v>
      </c>
      <c r="E220" s="5" t="s">
        <v>262</v>
      </c>
      <c r="F220" s="7" t="s">
        <v>1442</v>
      </c>
      <c r="G220" s="7" t="s">
        <v>17</v>
      </c>
      <c r="H220" s="7" t="s">
        <v>10</v>
      </c>
      <c r="I220" s="5" t="s">
        <v>374</v>
      </c>
      <c r="J220" s="5"/>
      <c r="K220" s="5"/>
      <c r="L220" s="28">
        <v>4</v>
      </c>
      <c r="M220" s="331">
        <v>59.95</v>
      </c>
      <c r="N220" s="331">
        <v>49.95</v>
      </c>
      <c r="O220" s="384">
        <f t="shared" si="10"/>
        <v>19.980000000000004</v>
      </c>
      <c r="P220" s="384">
        <f t="shared" si="10"/>
        <v>17.482500000000002</v>
      </c>
      <c r="Q220" s="384">
        <f t="shared" si="10"/>
        <v>14.985000000000007</v>
      </c>
      <c r="R220" s="384">
        <f t="shared" si="10"/>
        <v>12.487499999999997</v>
      </c>
    </row>
    <row r="221" spans="1:18" ht="66" customHeight="1" thickTop="1" thickBot="1">
      <c r="A221"/>
      <c r="B221" s="390" t="s">
        <v>3100</v>
      </c>
      <c r="C221" s="391" t="s">
        <v>1062</v>
      </c>
      <c r="D221" s="390" t="s">
        <v>375</v>
      </c>
      <c r="E221" s="390" t="s">
        <v>262</v>
      </c>
      <c r="F221" s="11" t="s">
        <v>1442</v>
      </c>
      <c r="G221" s="11" t="s">
        <v>17</v>
      </c>
      <c r="H221" s="11" t="s">
        <v>10</v>
      </c>
      <c r="I221" s="390" t="s">
        <v>374</v>
      </c>
      <c r="J221" s="390"/>
      <c r="K221" s="390"/>
      <c r="L221" s="11">
        <v>4</v>
      </c>
      <c r="M221" s="335">
        <v>59.95</v>
      </c>
      <c r="N221" s="335">
        <v>49.95</v>
      </c>
      <c r="O221" s="335">
        <f t="shared" si="10"/>
        <v>19.980000000000004</v>
      </c>
      <c r="P221" s="335">
        <f t="shared" si="10"/>
        <v>17.482500000000002</v>
      </c>
      <c r="Q221" s="335">
        <f t="shared" si="10"/>
        <v>14.985000000000007</v>
      </c>
      <c r="R221" s="335">
        <f t="shared" si="10"/>
        <v>12.487499999999997</v>
      </c>
    </row>
    <row r="222" spans="1:18" ht="66" customHeight="1" thickTop="1" thickBot="1">
      <c r="B222" s="4" t="s">
        <v>3278</v>
      </c>
      <c r="C222" s="6" t="s">
        <v>1063</v>
      </c>
      <c r="D222" s="5" t="s">
        <v>376</v>
      </c>
      <c r="E222" s="5" t="s">
        <v>161</v>
      </c>
      <c r="F222" s="7" t="s">
        <v>1442</v>
      </c>
      <c r="G222" s="7" t="s">
        <v>17</v>
      </c>
      <c r="H222" s="7" t="s">
        <v>10</v>
      </c>
      <c r="I222" s="5" t="s">
        <v>377</v>
      </c>
      <c r="J222" s="5"/>
      <c r="K222" s="5"/>
      <c r="L222" s="28">
        <v>4</v>
      </c>
      <c r="M222" s="331">
        <v>59.95</v>
      </c>
      <c r="N222" s="331">
        <v>49.95</v>
      </c>
      <c r="O222" s="384">
        <f t="shared" si="10"/>
        <v>19.980000000000004</v>
      </c>
      <c r="P222" s="384">
        <f t="shared" si="10"/>
        <v>17.482500000000002</v>
      </c>
      <c r="Q222" s="384">
        <f t="shared" si="10"/>
        <v>14.985000000000007</v>
      </c>
      <c r="R222" s="384">
        <f t="shared" si="10"/>
        <v>12.487499999999997</v>
      </c>
    </row>
    <row r="223" spans="1:18" ht="66" customHeight="1" thickTop="1" thickBot="1">
      <c r="B223" s="390" t="s">
        <v>3279</v>
      </c>
      <c r="C223" s="391" t="s">
        <v>1064</v>
      </c>
      <c r="D223" s="390" t="s">
        <v>378</v>
      </c>
      <c r="E223" s="390" t="s">
        <v>151</v>
      </c>
      <c r="F223" s="11" t="s">
        <v>1442</v>
      </c>
      <c r="G223" s="11" t="s">
        <v>17</v>
      </c>
      <c r="H223" s="11" t="s">
        <v>10</v>
      </c>
      <c r="I223" s="390" t="s">
        <v>1395</v>
      </c>
      <c r="J223" s="390"/>
      <c r="K223" s="390"/>
      <c r="L223" s="11">
        <v>4</v>
      </c>
      <c r="M223" s="335">
        <v>59.95</v>
      </c>
      <c r="N223" s="335">
        <v>49.95</v>
      </c>
      <c r="O223" s="335">
        <f t="shared" si="10"/>
        <v>19.980000000000004</v>
      </c>
      <c r="P223" s="335">
        <f t="shared" si="10"/>
        <v>17.482500000000002</v>
      </c>
      <c r="Q223" s="335">
        <f t="shared" si="10"/>
        <v>14.985000000000007</v>
      </c>
      <c r="R223" s="335">
        <f t="shared" si="10"/>
        <v>12.487499999999997</v>
      </c>
    </row>
    <row r="224" spans="1:18" ht="66" customHeight="1" thickTop="1" thickBot="1">
      <c r="B224" s="4" t="s">
        <v>3280</v>
      </c>
      <c r="C224" s="6" t="s">
        <v>1065</v>
      </c>
      <c r="D224" s="5" t="s">
        <v>379</v>
      </c>
      <c r="E224" s="5" t="s">
        <v>380</v>
      </c>
      <c r="F224" s="7" t="s">
        <v>1442</v>
      </c>
      <c r="G224" s="7" t="s">
        <v>17</v>
      </c>
      <c r="H224" s="7" t="s">
        <v>10</v>
      </c>
      <c r="I224" s="5" t="s">
        <v>1396</v>
      </c>
      <c r="J224" s="5"/>
      <c r="K224" s="5"/>
      <c r="L224" s="28">
        <v>4</v>
      </c>
      <c r="M224" s="331">
        <v>59.95</v>
      </c>
      <c r="N224" s="331">
        <v>49.95</v>
      </c>
      <c r="O224" s="384">
        <f t="shared" si="10"/>
        <v>19.980000000000004</v>
      </c>
      <c r="P224" s="384">
        <f t="shared" si="10"/>
        <v>17.482500000000002</v>
      </c>
      <c r="Q224" s="384">
        <f t="shared" si="10"/>
        <v>14.985000000000007</v>
      </c>
      <c r="R224" s="384">
        <f t="shared" si="10"/>
        <v>12.487499999999997</v>
      </c>
    </row>
    <row r="225" spans="1:18" ht="66" customHeight="1" thickTop="1" thickBot="1">
      <c r="A225"/>
      <c r="B225" s="390" t="s">
        <v>3101</v>
      </c>
      <c r="C225" s="391" t="s">
        <v>1066</v>
      </c>
      <c r="D225" s="390" t="s">
        <v>381</v>
      </c>
      <c r="E225" s="390" t="s">
        <v>380</v>
      </c>
      <c r="F225" s="11" t="s">
        <v>1442</v>
      </c>
      <c r="G225" s="11" t="s">
        <v>17</v>
      </c>
      <c r="H225" s="11" t="s">
        <v>10</v>
      </c>
      <c r="I225" s="390" t="s">
        <v>1396</v>
      </c>
      <c r="J225" s="390"/>
      <c r="K225" s="390"/>
      <c r="L225" s="11">
        <v>4</v>
      </c>
      <c r="M225" s="335">
        <v>59.95</v>
      </c>
      <c r="N225" s="335">
        <v>49.95</v>
      </c>
      <c r="O225" s="335">
        <f t="shared" si="10"/>
        <v>19.980000000000004</v>
      </c>
      <c r="P225" s="335">
        <f t="shared" si="10"/>
        <v>17.482500000000002</v>
      </c>
      <c r="Q225" s="335">
        <f t="shared" si="10"/>
        <v>14.985000000000007</v>
      </c>
      <c r="R225" s="335">
        <f t="shared" si="10"/>
        <v>12.487499999999997</v>
      </c>
    </row>
    <row r="226" spans="1:18" ht="66" customHeight="1" thickTop="1" thickBot="1">
      <c r="B226" s="4" t="s">
        <v>3102</v>
      </c>
      <c r="C226" s="393">
        <v>819918019635</v>
      </c>
      <c r="D226" s="12"/>
      <c r="E226" s="12"/>
      <c r="F226" s="12"/>
      <c r="G226" s="12"/>
      <c r="H226" s="12"/>
      <c r="I226" s="12"/>
      <c r="J226" s="12"/>
      <c r="K226" s="12"/>
      <c r="L226" s="24">
        <v>4</v>
      </c>
      <c r="M226" s="334">
        <v>59.95</v>
      </c>
      <c r="N226" s="334">
        <v>49.95</v>
      </c>
      <c r="O226" s="440">
        <f t="shared" ref="O226:R245" si="11">$N226-($N226*O$2)</f>
        <v>19.980000000000004</v>
      </c>
      <c r="P226" s="440">
        <f t="shared" si="11"/>
        <v>17.482500000000002</v>
      </c>
      <c r="Q226" s="440">
        <f t="shared" si="11"/>
        <v>14.985000000000007</v>
      </c>
      <c r="R226" s="440">
        <f t="shared" si="11"/>
        <v>12.487499999999997</v>
      </c>
    </row>
    <row r="227" spans="1:18" ht="66" customHeight="1" thickTop="1" thickBot="1">
      <c r="A227"/>
      <c r="B227" s="390" t="s">
        <v>3103</v>
      </c>
      <c r="C227" s="391" t="s">
        <v>1067</v>
      </c>
      <c r="D227" s="390" t="s">
        <v>382</v>
      </c>
      <c r="E227" s="390" t="s">
        <v>383</v>
      </c>
      <c r="F227" s="11" t="s">
        <v>1442</v>
      </c>
      <c r="G227" s="11" t="s">
        <v>17</v>
      </c>
      <c r="H227" s="11" t="s">
        <v>10</v>
      </c>
      <c r="I227" s="390" t="s">
        <v>1397</v>
      </c>
      <c r="J227" s="390"/>
      <c r="K227" s="390"/>
      <c r="L227" s="11">
        <v>4</v>
      </c>
      <c r="M227" s="335">
        <v>59.95</v>
      </c>
      <c r="N227" s="335">
        <v>49.95</v>
      </c>
      <c r="O227" s="335">
        <f t="shared" si="11"/>
        <v>19.980000000000004</v>
      </c>
      <c r="P227" s="335">
        <f t="shared" si="11"/>
        <v>17.482500000000002</v>
      </c>
      <c r="Q227" s="335">
        <f t="shared" si="11"/>
        <v>14.985000000000007</v>
      </c>
      <c r="R227" s="335">
        <f t="shared" si="11"/>
        <v>12.487499999999997</v>
      </c>
    </row>
    <row r="228" spans="1:18" ht="66" customHeight="1" thickTop="1" thickBot="1">
      <c r="B228" s="4" t="s">
        <v>3281</v>
      </c>
      <c r="C228" s="6" t="s">
        <v>1068</v>
      </c>
      <c r="D228" s="5" t="s">
        <v>384</v>
      </c>
      <c r="E228" s="5" t="s">
        <v>383</v>
      </c>
      <c r="F228" s="7" t="s">
        <v>1442</v>
      </c>
      <c r="G228" s="7" t="s">
        <v>17</v>
      </c>
      <c r="H228" s="7" t="s">
        <v>10</v>
      </c>
      <c r="I228" s="5" t="s">
        <v>1397</v>
      </c>
      <c r="J228" s="5"/>
      <c r="K228" s="5"/>
      <c r="L228" s="28">
        <v>4</v>
      </c>
      <c r="M228" s="331">
        <v>59.95</v>
      </c>
      <c r="N228" s="331">
        <v>49.95</v>
      </c>
      <c r="O228" s="384">
        <f t="shared" si="11"/>
        <v>19.980000000000004</v>
      </c>
      <c r="P228" s="384">
        <f t="shared" si="11"/>
        <v>17.482500000000002</v>
      </c>
      <c r="Q228" s="384">
        <f t="shared" si="11"/>
        <v>14.985000000000007</v>
      </c>
      <c r="R228" s="384">
        <f t="shared" si="11"/>
        <v>12.487499999999997</v>
      </c>
    </row>
    <row r="229" spans="1:18" ht="66" customHeight="1" thickTop="1" thickBot="1">
      <c r="B229" s="390" t="s">
        <v>3282</v>
      </c>
      <c r="C229" s="391" t="s">
        <v>1069</v>
      </c>
      <c r="D229" s="390" t="s">
        <v>385</v>
      </c>
      <c r="E229" s="390" t="s">
        <v>84</v>
      </c>
      <c r="F229" s="11" t="s">
        <v>1442</v>
      </c>
      <c r="G229" s="11" t="s">
        <v>17</v>
      </c>
      <c r="H229" s="11" t="s">
        <v>10</v>
      </c>
      <c r="I229" s="390" t="s">
        <v>1398</v>
      </c>
      <c r="J229" s="390" t="s">
        <v>386</v>
      </c>
      <c r="K229" s="390" t="s">
        <v>387</v>
      </c>
      <c r="L229" s="11">
        <v>4</v>
      </c>
      <c r="M229" s="335">
        <v>59.95</v>
      </c>
      <c r="N229" s="335">
        <v>49.95</v>
      </c>
      <c r="O229" s="335">
        <f t="shared" si="11"/>
        <v>19.980000000000004</v>
      </c>
      <c r="P229" s="335">
        <f t="shared" si="11"/>
        <v>17.482500000000002</v>
      </c>
      <c r="Q229" s="335">
        <f t="shared" si="11"/>
        <v>14.985000000000007</v>
      </c>
      <c r="R229" s="335">
        <f t="shared" si="11"/>
        <v>12.487499999999997</v>
      </c>
    </row>
    <row r="230" spans="1:18" ht="66" customHeight="1" thickTop="1" thickBot="1">
      <c r="B230" s="4" t="s">
        <v>3283</v>
      </c>
      <c r="C230" s="6" t="s">
        <v>1070</v>
      </c>
      <c r="D230" s="5" t="s">
        <v>388</v>
      </c>
      <c r="E230" s="5" t="s">
        <v>56</v>
      </c>
      <c r="F230" s="7" t="s">
        <v>1442</v>
      </c>
      <c r="G230" s="7" t="s">
        <v>17</v>
      </c>
      <c r="H230" s="7" t="s">
        <v>10</v>
      </c>
      <c r="I230" s="5" t="s">
        <v>1399</v>
      </c>
      <c r="J230" s="5"/>
      <c r="K230" s="5"/>
      <c r="L230" s="28">
        <v>4</v>
      </c>
      <c r="M230" s="331">
        <v>59.95</v>
      </c>
      <c r="N230" s="331">
        <v>49.95</v>
      </c>
      <c r="O230" s="384">
        <f t="shared" si="11"/>
        <v>19.980000000000004</v>
      </c>
      <c r="P230" s="384">
        <f t="shared" si="11"/>
        <v>17.482500000000002</v>
      </c>
      <c r="Q230" s="384">
        <f t="shared" si="11"/>
        <v>14.985000000000007</v>
      </c>
      <c r="R230" s="384">
        <f t="shared" si="11"/>
        <v>12.487499999999997</v>
      </c>
    </row>
    <row r="231" spans="1:18" ht="66" customHeight="1" thickTop="1" thickBot="1">
      <c r="B231" s="390" t="s">
        <v>3284</v>
      </c>
      <c r="C231" s="391" t="s">
        <v>1071</v>
      </c>
      <c r="D231" s="390" t="s">
        <v>389</v>
      </c>
      <c r="E231" s="390" t="s">
        <v>390</v>
      </c>
      <c r="F231" s="11" t="s">
        <v>1442</v>
      </c>
      <c r="G231" s="11" t="s">
        <v>17</v>
      </c>
      <c r="H231" s="11" t="s">
        <v>10</v>
      </c>
      <c r="I231" s="390" t="s">
        <v>391</v>
      </c>
      <c r="J231" s="390"/>
      <c r="K231" s="390"/>
      <c r="L231" s="11">
        <v>4</v>
      </c>
      <c r="M231" s="335">
        <v>59.95</v>
      </c>
      <c r="N231" s="335">
        <v>49.95</v>
      </c>
      <c r="O231" s="335">
        <f t="shared" si="11"/>
        <v>19.980000000000004</v>
      </c>
      <c r="P231" s="335">
        <f t="shared" si="11"/>
        <v>17.482500000000002</v>
      </c>
      <c r="Q231" s="335">
        <f t="shared" si="11"/>
        <v>14.985000000000007</v>
      </c>
      <c r="R231" s="335">
        <f t="shared" si="11"/>
        <v>12.487499999999997</v>
      </c>
    </row>
    <row r="232" spans="1:18" ht="66" customHeight="1" thickTop="1" thickBot="1">
      <c r="B232" s="4" t="s">
        <v>3285</v>
      </c>
      <c r="C232" s="6" t="s">
        <v>1072</v>
      </c>
      <c r="D232" s="5" t="s">
        <v>392</v>
      </c>
      <c r="E232" s="5" t="s">
        <v>380</v>
      </c>
      <c r="F232" s="7" t="s">
        <v>1442</v>
      </c>
      <c r="G232" s="7" t="s">
        <v>17</v>
      </c>
      <c r="H232" s="7" t="s">
        <v>10</v>
      </c>
      <c r="I232" s="5" t="s">
        <v>1400</v>
      </c>
      <c r="J232" s="5"/>
      <c r="K232" s="5"/>
      <c r="L232" s="28">
        <v>4</v>
      </c>
      <c r="M232" s="331">
        <v>59.95</v>
      </c>
      <c r="N232" s="331">
        <v>49.95</v>
      </c>
      <c r="O232" s="384">
        <f t="shared" si="11"/>
        <v>19.980000000000004</v>
      </c>
      <c r="P232" s="384">
        <f t="shared" si="11"/>
        <v>17.482500000000002</v>
      </c>
      <c r="Q232" s="384">
        <f t="shared" si="11"/>
        <v>14.985000000000007</v>
      </c>
      <c r="R232" s="384">
        <f t="shared" si="11"/>
        <v>12.487499999999997</v>
      </c>
    </row>
    <row r="233" spans="1:18" ht="66" customHeight="1" thickTop="1" thickBot="1">
      <c r="B233" s="390" t="s">
        <v>3286</v>
      </c>
      <c r="C233" s="391" t="s">
        <v>1073</v>
      </c>
      <c r="D233" s="390" t="s">
        <v>393</v>
      </c>
      <c r="E233" s="390" t="s">
        <v>394</v>
      </c>
      <c r="F233" s="11" t="s">
        <v>1442</v>
      </c>
      <c r="G233" s="11" t="s">
        <v>17</v>
      </c>
      <c r="H233" s="11" t="s">
        <v>10</v>
      </c>
      <c r="I233" s="390" t="s">
        <v>1401</v>
      </c>
      <c r="J233" s="390"/>
      <c r="K233" s="390"/>
      <c r="L233" s="11">
        <v>4</v>
      </c>
      <c r="M233" s="335">
        <v>59.95</v>
      </c>
      <c r="N233" s="335">
        <v>49.95</v>
      </c>
      <c r="O233" s="335">
        <f t="shared" si="11"/>
        <v>19.980000000000004</v>
      </c>
      <c r="P233" s="335">
        <f t="shared" si="11"/>
        <v>17.482500000000002</v>
      </c>
      <c r="Q233" s="335">
        <f t="shared" si="11"/>
        <v>14.985000000000007</v>
      </c>
      <c r="R233" s="335">
        <f t="shared" si="11"/>
        <v>12.487499999999997</v>
      </c>
    </row>
    <row r="234" spans="1:18" ht="66" customHeight="1" thickTop="1" thickBot="1">
      <c r="B234" s="4" t="s">
        <v>3287</v>
      </c>
      <c r="C234" s="6" t="s">
        <v>1074</v>
      </c>
      <c r="D234" s="5" t="s">
        <v>395</v>
      </c>
      <c r="E234" s="5" t="s">
        <v>396</v>
      </c>
      <c r="F234" s="7" t="s">
        <v>1442</v>
      </c>
      <c r="G234" s="7" t="s">
        <v>17</v>
      </c>
      <c r="H234" s="7" t="s">
        <v>10</v>
      </c>
      <c r="I234" s="5" t="s">
        <v>1402</v>
      </c>
      <c r="J234" s="5" t="s">
        <v>397</v>
      </c>
      <c r="K234" s="5"/>
      <c r="L234" s="28">
        <v>4</v>
      </c>
      <c r="M234" s="331">
        <v>59.95</v>
      </c>
      <c r="N234" s="331">
        <v>49.95</v>
      </c>
      <c r="O234" s="384">
        <f t="shared" si="11"/>
        <v>19.980000000000004</v>
      </c>
      <c r="P234" s="384">
        <f t="shared" si="11"/>
        <v>17.482500000000002</v>
      </c>
      <c r="Q234" s="384">
        <f t="shared" si="11"/>
        <v>14.985000000000007</v>
      </c>
      <c r="R234" s="384">
        <f t="shared" si="11"/>
        <v>12.487499999999997</v>
      </c>
    </row>
    <row r="235" spans="1:18" ht="66" customHeight="1" thickTop="1" thickBot="1">
      <c r="B235" s="390" t="s">
        <v>3288</v>
      </c>
      <c r="C235" s="391" t="s">
        <v>1075</v>
      </c>
      <c r="D235" s="390" t="s">
        <v>398</v>
      </c>
      <c r="E235" s="390" t="s">
        <v>166</v>
      </c>
      <c r="F235" s="11" t="s">
        <v>1442</v>
      </c>
      <c r="G235" s="11" t="s">
        <v>17</v>
      </c>
      <c r="H235" s="11" t="s">
        <v>10</v>
      </c>
      <c r="I235" s="390" t="s">
        <v>1403</v>
      </c>
      <c r="J235" s="390"/>
      <c r="K235" s="390"/>
      <c r="L235" s="11">
        <v>4</v>
      </c>
      <c r="M235" s="335">
        <v>59.95</v>
      </c>
      <c r="N235" s="335">
        <v>49.95</v>
      </c>
      <c r="O235" s="335">
        <f t="shared" si="11"/>
        <v>19.980000000000004</v>
      </c>
      <c r="P235" s="335">
        <f t="shared" si="11"/>
        <v>17.482500000000002</v>
      </c>
      <c r="Q235" s="335">
        <f t="shared" si="11"/>
        <v>14.985000000000007</v>
      </c>
      <c r="R235" s="335">
        <f t="shared" si="11"/>
        <v>12.487499999999997</v>
      </c>
    </row>
    <row r="236" spans="1:18" ht="66" customHeight="1" thickTop="1" thickBot="1">
      <c r="B236" s="4" t="s">
        <v>3289</v>
      </c>
      <c r="C236" s="6" t="s">
        <v>1076</v>
      </c>
      <c r="D236" s="5" t="s">
        <v>399</v>
      </c>
      <c r="E236" s="5" t="s">
        <v>231</v>
      </c>
      <c r="F236" s="7" t="s">
        <v>1442</v>
      </c>
      <c r="G236" s="7" t="s">
        <v>17</v>
      </c>
      <c r="H236" s="7" t="s">
        <v>10</v>
      </c>
      <c r="I236" s="5" t="s">
        <v>400</v>
      </c>
      <c r="J236" s="5"/>
      <c r="K236" s="5"/>
      <c r="L236" s="28">
        <v>4</v>
      </c>
      <c r="M236" s="331">
        <v>59.95</v>
      </c>
      <c r="N236" s="331">
        <v>49.95</v>
      </c>
      <c r="O236" s="384">
        <f t="shared" si="11"/>
        <v>19.980000000000004</v>
      </c>
      <c r="P236" s="384">
        <f t="shared" si="11"/>
        <v>17.482500000000002</v>
      </c>
      <c r="Q236" s="384">
        <f t="shared" si="11"/>
        <v>14.985000000000007</v>
      </c>
      <c r="R236" s="384">
        <f t="shared" si="11"/>
        <v>12.487499999999997</v>
      </c>
    </row>
    <row r="237" spans="1:18" ht="66" customHeight="1" thickTop="1" thickBot="1">
      <c r="B237" s="390" t="s">
        <v>3290</v>
      </c>
      <c r="C237" s="391" t="s">
        <v>1077</v>
      </c>
      <c r="D237" s="390" t="s">
        <v>401</v>
      </c>
      <c r="E237" s="390" t="s">
        <v>194</v>
      </c>
      <c r="F237" s="11" t="s">
        <v>1442</v>
      </c>
      <c r="G237" s="11" t="s">
        <v>17</v>
      </c>
      <c r="H237" s="11" t="s">
        <v>10</v>
      </c>
      <c r="I237" s="390" t="s">
        <v>402</v>
      </c>
      <c r="J237" s="390"/>
      <c r="K237" s="390"/>
      <c r="L237" s="11">
        <v>4</v>
      </c>
      <c r="M237" s="335">
        <v>59.95</v>
      </c>
      <c r="N237" s="335">
        <v>49.95</v>
      </c>
      <c r="O237" s="335">
        <f t="shared" si="11"/>
        <v>19.980000000000004</v>
      </c>
      <c r="P237" s="335">
        <f t="shared" si="11"/>
        <v>17.482500000000002</v>
      </c>
      <c r="Q237" s="335">
        <f t="shared" si="11"/>
        <v>14.985000000000007</v>
      </c>
      <c r="R237" s="335">
        <f t="shared" si="11"/>
        <v>12.487499999999997</v>
      </c>
    </row>
    <row r="238" spans="1:18" ht="66" customHeight="1" thickTop="1" thickBot="1">
      <c r="B238" s="4" t="s">
        <v>3291</v>
      </c>
      <c r="C238" s="6" t="s">
        <v>1078</v>
      </c>
      <c r="D238" s="5" t="s">
        <v>403</v>
      </c>
      <c r="E238" s="5" t="s">
        <v>109</v>
      </c>
      <c r="F238" s="7" t="s">
        <v>1442</v>
      </c>
      <c r="G238" s="7" t="s">
        <v>17</v>
      </c>
      <c r="H238" s="7" t="s">
        <v>10</v>
      </c>
      <c r="I238" s="5" t="s">
        <v>1404</v>
      </c>
      <c r="J238" s="5" t="s">
        <v>404</v>
      </c>
      <c r="K238" s="5"/>
      <c r="L238" s="28">
        <v>4</v>
      </c>
      <c r="M238" s="331">
        <v>59.95</v>
      </c>
      <c r="N238" s="331">
        <v>49.95</v>
      </c>
      <c r="O238" s="384">
        <f t="shared" si="11"/>
        <v>19.980000000000004</v>
      </c>
      <c r="P238" s="384">
        <f t="shared" si="11"/>
        <v>17.482500000000002</v>
      </c>
      <c r="Q238" s="384">
        <f t="shared" si="11"/>
        <v>14.985000000000007</v>
      </c>
      <c r="R238" s="384">
        <f t="shared" si="11"/>
        <v>12.487499999999997</v>
      </c>
    </row>
    <row r="239" spans="1:18" ht="66" customHeight="1" thickTop="1" thickBot="1">
      <c r="B239" s="390" t="s">
        <v>3292</v>
      </c>
      <c r="C239" s="391" t="s">
        <v>1079</v>
      </c>
      <c r="D239" s="390" t="s">
        <v>405</v>
      </c>
      <c r="E239" s="390" t="s">
        <v>173</v>
      </c>
      <c r="F239" s="11" t="s">
        <v>1442</v>
      </c>
      <c r="G239" s="11" t="s">
        <v>17</v>
      </c>
      <c r="H239" s="11" t="s">
        <v>10</v>
      </c>
      <c r="I239" s="390" t="s">
        <v>1405</v>
      </c>
      <c r="J239" s="390"/>
      <c r="K239" s="390"/>
      <c r="L239" s="11">
        <v>4</v>
      </c>
      <c r="M239" s="335">
        <v>59.95</v>
      </c>
      <c r="N239" s="335">
        <v>49.95</v>
      </c>
      <c r="O239" s="335">
        <f t="shared" si="11"/>
        <v>19.980000000000004</v>
      </c>
      <c r="P239" s="335">
        <f t="shared" si="11"/>
        <v>17.482500000000002</v>
      </c>
      <c r="Q239" s="335">
        <f t="shared" si="11"/>
        <v>14.985000000000007</v>
      </c>
      <c r="R239" s="335">
        <f t="shared" si="11"/>
        <v>12.487499999999997</v>
      </c>
    </row>
    <row r="240" spans="1:18" ht="66" customHeight="1" thickTop="1" thickBot="1">
      <c r="B240" s="4" t="s">
        <v>3293</v>
      </c>
      <c r="C240" s="6" t="s">
        <v>1080</v>
      </c>
      <c r="D240" s="5" t="s">
        <v>406</v>
      </c>
      <c r="E240" s="5" t="s">
        <v>173</v>
      </c>
      <c r="F240" s="7" t="s">
        <v>1442</v>
      </c>
      <c r="G240" s="7" t="s">
        <v>17</v>
      </c>
      <c r="H240" s="7" t="s">
        <v>10</v>
      </c>
      <c r="I240" s="5" t="s">
        <v>407</v>
      </c>
      <c r="J240" s="5"/>
      <c r="K240" s="5"/>
      <c r="L240" s="28">
        <v>4</v>
      </c>
      <c r="M240" s="331">
        <v>59.95</v>
      </c>
      <c r="N240" s="331">
        <v>49.95</v>
      </c>
      <c r="O240" s="384">
        <f t="shared" si="11"/>
        <v>19.980000000000004</v>
      </c>
      <c r="P240" s="384">
        <f t="shared" si="11"/>
        <v>17.482500000000002</v>
      </c>
      <c r="Q240" s="384">
        <f t="shared" si="11"/>
        <v>14.985000000000007</v>
      </c>
      <c r="R240" s="384">
        <f t="shared" si="11"/>
        <v>12.487499999999997</v>
      </c>
    </row>
    <row r="241" spans="1:18" ht="66" customHeight="1" thickTop="1" thickBot="1">
      <c r="B241" s="390" t="s">
        <v>3294</v>
      </c>
      <c r="C241" s="391" t="s">
        <v>1081</v>
      </c>
      <c r="D241" s="390" t="s">
        <v>408</v>
      </c>
      <c r="E241" s="390" t="s">
        <v>173</v>
      </c>
      <c r="F241" s="11" t="s">
        <v>1442</v>
      </c>
      <c r="G241" s="11" t="s">
        <v>17</v>
      </c>
      <c r="H241" s="11" t="s">
        <v>10</v>
      </c>
      <c r="I241" s="390" t="s">
        <v>407</v>
      </c>
      <c r="J241" s="390"/>
      <c r="K241" s="390"/>
      <c r="L241" s="11">
        <v>4</v>
      </c>
      <c r="M241" s="335">
        <v>59.95</v>
      </c>
      <c r="N241" s="335">
        <v>49.95</v>
      </c>
      <c r="O241" s="335">
        <f t="shared" si="11"/>
        <v>19.980000000000004</v>
      </c>
      <c r="P241" s="335">
        <f t="shared" si="11"/>
        <v>17.482500000000002</v>
      </c>
      <c r="Q241" s="335">
        <f t="shared" si="11"/>
        <v>14.985000000000007</v>
      </c>
      <c r="R241" s="335">
        <f t="shared" si="11"/>
        <v>12.487499999999997</v>
      </c>
    </row>
    <row r="242" spans="1:18" ht="66" customHeight="1" thickTop="1" thickBot="1">
      <c r="B242" s="4" t="s">
        <v>3295</v>
      </c>
      <c r="C242" s="6" t="s">
        <v>1082</v>
      </c>
      <c r="D242" s="5" t="s">
        <v>409</v>
      </c>
      <c r="E242" s="5" t="s">
        <v>410</v>
      </c>
      <c r="F242" s="7" t="s">
        <v>1442</v>
      </c>
      <c r="G242" s="7" t="s">
        <v>17</v>
      </c>
      <c r="H242" s="7" t="s">
        <v>10</v>
      </c>
      <c r="I242" s="5" t="s">
        <v>1406</v>
      </c>
      <c r="J242" s="5" t="s">
        <v>411</v>
      </c>
      <c r="K242" s="5"/>
      <c r="L242" s="28">
        <v>4</v>
      </c>
      <c r="M242" s="331">
        <v>59.95</v>
      </c>
      <c r="N242" s="331">
        <v>49.95</v>
      </c>
      <c r="O242" s="384">
        <f t="shared" si="11"/>
        <v>19.980000000000004</v>
      </c>
      <c r="P242" s="384">
        <f t="shared" si="11"/>
        <v>17.482500000000002</v>
      </c>
      <c r="Q242" s="384">
        <f t="shared" si="11"/>
        <v>14.985000000000007</v>
      </c>
      <c r="R242" s="384">
        <f t="shared" si="11"/>
        <v>12.487499999999997</v>
      </c>
    </row>
    <row r="243" spans="1:18" ht="66" customHeight="1" thickTop="1" thickBot="1">
      <c r="B243" s="390" t="s">
        <v>3296</v>
      </c>
      <c r="C243" s="391" t="s">
        <v>1083</v>
      </c>
      <c r="D243" s="390" t="s">
        <v>412</v>
      </c>
      <c r="E243" s="390" t="s">
        <v>410</v>
      </c>
      <c r="F243" s="11" t="s">
        <v>1442</v>
      </c>
      <c r="G243" s="11" t="s">
        <v>17</v>
      </c>
      <c r="H243" s="11" t="s">
        <v>10</v>
      </c>
      <c r="I243" s="390" t="s">
        <v>1406</v>
      </c>
      <c r="J243" s="390" t="s">
        <v>411</v>
      </c>
      <c r="K243" s="390"/>
      <c r="L243" s="11">
        <v>4</v>
      </c>
      <c r="M243" s="335">
        <v>59.95</v>
      </c>
      <c r="N243" s="335">
        <v>49.95</v>
      </c>
      <c r="O243" s="335">
        <f t="shared" si="11"/>
        <v>19.980000000000004</v>
      </c>
      <c r="P243" s="335">
        <f t="shared" si="11"/>
        <v>17.482500000000002</v>
      </c>
      <c r="Q243" s="335">
        <f t="shared" si="11"/>
        <v>14.985000000000007</v>
      </c>
      <c r="R243" s="335">
        <f t="shared" si="11"/>
        <v>12.487499999999997</v>
      </c>
    </row>
    <row r="244" spans="1:18" ht="66" customHeight="1" thickTop="1" thickBot="1">
      <c r="A244"/>
      <c r="B244" s="4" t="s">
        <v>3104</v>
      </c>
      <c r="C244" s="6" t="s">
        <v>1084</v>
      </c>
      <c r="D244" s="5" t="s">
        <v>413</v>
      </c>
      <c r="E244" s="5" t="s">
        <v>410</v>
      </c>
      <c r="F244" s="7" t="s">
        <v>1442</v>
      </c>
      <c r="G244" s="7" t="s">
        <v>17</v>
      </c>
      <c r="H244" s="7" t="s">
        <v>10</v>
      </c>
      <c r="I244" s="5" t="s">
        <v>414</v>
      </c>
      <c r="J244" s="5"/>
      <c r="K244" s="5"/>
      <c r="L244" s="28">
        <v>4</v>
      </c>
      <c r="M244" s="331">
        <v>59.95</v>
      </c>
      <c r="N244" s="331">
        <v>49.95</v>
      </c>
      <c r="O244" s="384">
        <f t="shared" si="11"/>
        <v>19.980000000000004</v>
      </c>
      <c r="P244" s="384">
        <f t="shared" si="11"/>
        <v>17.482500000000002</v>
      </c>
      <c r="Q244" s="384">
        <f t="shared" si="11"/>
        <v>14.985000000000007</v>
      </c>
      <c r="R244" s="384">
        <f t="shared" si="11"/>
        <v>12.487499999999997</v>
      </c>
    </row>
    <row r="245" spans="1:18" ht="66" customHeight="1" thickTop="1" thickBot="1">
      <c r="A245"/>
      <c r="B245" s="390" t="s">
        <v>3105</v>
      </c>
      <c r="C245" s="391" t="s">
        <v>1085</v>
      </c>
      <c r="D245" s="390" t="s">
        <v>415</v>
      </c>
      <c r="E245" s="390" t="s">
        <v>410</v>
      </c>
      <c r="F245" s="11" t="s">
        <v>1442</v>
      </c>
      <c r="G245" s="11" t="s">
        <v>17</v>
      </c>
      <c r="H245" s="11" t="s">
        <v>10</v>
      </c>
      <c r="I245" s="390" t="s">
        <v>414</v>
      </c>
      <c r="J245" s="390"/>
      <c r="K245" s="390"/>
      <c r="L245" s="11">
        <v>4</v>
      </c>
      <c r="M245" s="335">
        <v>59.95</v>
      </c>
      <c r="N245" s="335">
        <v>49.95</v>
      </c>
      <c r="O245" s="335">
        <f t="shared" si="11"/>
        <v>19.980000000000004</v>
      </c>
      <c r="P245" s="335">
        <f t="shared" si="11"/>
        <v>17.482500000000002</v>
      </c>
      <c r="Q245" s="335">
        <f t="shared" si="11"/>
        <v>14.985000000000007</v>
      </c>
      <c r="R245" s="335">
        <f t="shared" si="11"/>
        <v>12.487499999999997</v>
      </c>
    </row>
    <row r="246" spans="1:18" ht="66" customHeight="1" thickTop="1" thickBot="1">
      <c r="B246" s="4" t="s">
        <v>3106</v>
      </c>
      <c r="C246" s="6" t="s">
        <v>1086</v>
      </c>
      <c r="D246" s="5" t="s">
        <v>416</v>
      </c>
      <c r="E246" s="5" t="s">
        <v>410</v>
      </c>
      <c r="F246" s="7" t="s">
        <v>1442</v>
      </c>
      <c r="G246" s="7" t="s">
        <v>17</v>
      </c>
      <c r="H246" s="7" t="s">
        <v>10</v>
      </c>
      <c r="I246" s="5" t="s">
        <v>414</v>
      </c>
      <c r="J246" s="5"/>
      <c r="K246" s="5"/>
      <c r="L246" s="28">
        <v>4</v>
      </c>
      <c r="M246" s="331">
        <v>59.95</v>
      </c>
      <c r="N246" s="331">
        <v>49.95</v>
      </c>
      <c r="O246" s="384">
        <f t="shared" ref="O246:R265" si="12">$N246-($N246*O$2)</f>
        <v>19.980000000000004</v>
      </c>
      <c r="P246" s="384">
        <f t="shared" si="12"/>
        <v>17.482500000000002</v>
      </c>
      <c r="Q246" s="384">
        <f t="shared" si="12"/>
        <v>14.985000000000007</v>
      </c>
      <c r="R246" s="384">
        <f t="shared" si="12"/>
        <v>12.487499999999997</v>
      </c>
    </row>
    <row r="247" spans="1:18" ht="66" customHeight="1" thickTop="1" thickBot="1">
      <c r="B247" s="390" t="s">
        <v>3107</v>
      </c>
      <c r="C247" s="391" t="s">
        <v>1087</v>
      </c>
      <c r="D247" s="390" t="s">
        <v>417</v>
      </c>
      <c r="E247" s="390" t="s">
        <v>410</v>
      </c>
      <c r="F247" s="11" t="s">
        <v>1442</v>
      </c>
      <c r="G247" s="11" t="s">
        <v>17</v>
      </c>
      <c r="H247" s="11" t="s">
        <v>10</v>
      </c>
      <c r="I247" s="390" t="s">
        <v>414</v>
      </c>
      <c r="J247" s="390"/>
      <c r="K247" s="390"/>
      <c r="L247" s="11">
        <v>4</v>
      </c>
      <c r="M247" s="335">
        <v>59.95</v>
      </c>
      <c r="N247" s="335">
        <v>49.95</v>
      </c>
      <c r="O247" s="335">
        <f t="shared" si="12"/>
        <v>19.980000000000004</v>
      </c>
      <c r="P247" s="335">
        <f t="shared" si="12"/>
        <v>17.482500000000002</v>
      </c>
      <c r="Q247" s="335">
        <f t="shared" si="12"/>
        <v>14.985000000000007</v>
      </c>
      <c r="R247" s="335">
        <f t="shared" si="12"/>
        <v>12.487499999999997</v>
      </c>
    </row>
    <row r="248" spans="1:18" ht="66" customHeight="1" thickTop="1" thickBot="1">
      <c r="B248" s="4" t="s">
        <v>3108</v>
      </c>
      <c r="C248" s="6" t="s">
        <v>1088</v>
      </c>
      <c r="D248" s="5" t="s">
        <v>418</v>
      </c>
      <c r="E248" s="5" t="s">
        <v>410</v>
      </c>
      <c r="F248" s="7" t="s">
        <v>1442</v>
      </c>
      <c r="G248" s="7" t="s">
        <v>17</v>
      </c>
      <c r="H248" s="7" t="s">
        <v>10</v>
      </c>
      <c r="I248" s="5" t="s">
        <v>414</v>
      </c>
      <c r="J248" s="5"/>
      <c r="K248" s="5"/>
      <c r="L248" s="28">
        <v>4</v>
      </c>
      <c r="M248" s="331">
        <v>59.95</v>
      </c>
      <c r="N248" s="331">
        <v>49.95</v>
      </c>
      <c r="O248" s="384">
        <f t="shared" si="12"/>
        <v>19.980000000000004</v>
      </c>
      <c r="P248" s="384">
        <f t="shared" si="12"/>
        <v>17.482500000000002</v>
      </c>
      <c r="Q248" s="384">
        <f t="shared" si="12"/>
        <v>14.985000000000007</v>
      </c>
      <c r="R248" s="384">
        <f t="shared" si="12"/>
        <v>12.487499999999997</v>
      </c>
    </row>
    <row r="249" spans="1:18" ht="66" customHeight="1" thickTop="1" thickBot="1">
      <c r="B249" s="390" t="s">
        <v>3109</v>
      </c>
      <c r="C249" s="391" t="s">
        <v>1089</v>
      </c>
      <c r="D249" s="390" t="s">
        <v>419</v>
      </c>
      <c r="E249" s="390" t="s">
        <v>410</v>
      </c>
      <c r="F249" s="11" t="s">
        <v>1442</v>
      </c>
      <c r="G249" s="11" t="s">
        <v>17</v>
      </c>
      <c r="H249" s="11" t="s">
        <v>10</v>
      </c>
      <c r="I249" s="390" t="s">
        <v>414</v>
      </c>
      <c r="J249" s="390"/>
      <c r="K249" s="390"/>
      <c r="L249" s="11">
        <v>4</v>
      </c>
      <c r="M249" s="335">
        <v>59.95</v>
      </c>
      <c r="N249" s="335">
        <v>49.95</v>
      </c>
      <c r="O249" s="335">
        <f t="shared" si="12"/>
        <v>19.980000000000004</v>
      </c>
      <c r="P249" s="335">
        <f t="shared" si="12"/>
        <v>17.482500000000002</v>
      </c>
      <c r="Q249" s="335">
        <f t="shared" si="12"/>
        <v>14.985000000000007</v>
      </c>
      <c r="R249" s="335">
        <f t="shared" si="12"/>
        <v>12.487499999999997</v>
      </c>
    </row>
    <row r="250" spans="1:18" ht="66" customHeight="1" thickTop="1" thickBot="1">
      <c r="A250"/>
      <c r="B250" s="4" t="s">
        <v>3110</v>
      </c>
      <c r="C250" s="6" t="s">
        <v>1090</v>
      </c>
      <c r="D250" s="5" t="s">
        <v>420</v>
      </c>
      <c r="E250" s="5" t="s">
        <v>410</v>
      </c>
      <c r="F250" s="7" t="s">
        <v>1442</v>
      </c>
      <c r="G250" s="7" t="s">
        <v>17</v>
      </c>
      <c r="H250" s="7" t="s">
        <v>10</v>
      </c>
      <c r="I250" s="5" t="s">
        <v>414</v>
      </c>
      <c r="J250" s="5"/>
      <c r="K250" s="5"/>
      <c r="L250" s="28">
        <v>4</v>
      </c>
      <c r="M250" s="331">
        <v>59.95</v>
      </c>
      <c r="N250" s="331">
        <v>49.95</v>
      </c>
      <c r="O250" s="384">
        <f t="shared" si="12"/>
        <v>19.980000000000004</v>
      </c>
      <c r="P250" s="384">
        <f t="shared" si="12"/>
        <v>17.482500000000002</v>
      </c>
      <c r="Q250" s="384">
        <f t="shared" si="12"/>
        <v>14.985000000000007</v>
      </c>
      <c r="R250" s="384">
        <f t="shared" si="12"/>
        <v>12.487499999999997</v>
      </c>
    </row>
    <row r="251" spans="1:18" ht="66" customHeight="1" thickTop="1" thickBot="1">
      <c r="B251" s="390" t="s">
        <v>3111</v>
      </c>
      <c r="C251" s="391" t="s">
        <v>1091</v>
      </c>
      <c r="D251" s="390" t="s">
        <v>421</v>
      </c>
      <c r="E251" s="390" t="s">
        <v>410</v>
      </c>
      <c r="F251" s="11" t="s">
        <v>1442</v>
      </c>
      <c r="G251" s="11" t="s">
        <v>17</v>
      </c>
      <c r="H251" s="11" t="s">
        <v>10</v>
      </c>
      <c r="I251" s="390" t="s">
        <v>414</v>
      </c>
      <c r="J251" s="390"/>
      <c r="K251" s="390"/>
      <c r="L251" s="11">
        <v>4</v>
      </c>
      <c r="M251" s="335">
        <v>59.95</v>
      </c>
      <c r="N251" s="335">
        <v>49.95</v>
      </c>
      <c r="O251" s="335">
        <f t="shared" si="12"/>
        <v>19.980000000000004</v>
      </c>
      <c r="P251" s="335">
        <f t="shared" si="12"/>
        <v>17.482500000000002</v>
      </c>
      <c r="Q251" s="335">
        <f t="shared" si="12"/>
        <v>14.985000000000007</v>
      </c>
      <c r="R251" s="335">
        <f t="shared" si="12"/>
        <v>12.487499999999997</v>
      </c>
    </row>
    <row r="252" spans="1:18" ht="66" customHeight="1" thickTop="1" thickBot="1">
      <c r="B252" s="4" t="s">
        <v>3112</v>
      </c>
      <c r="C252" s="6" t="s">
        <v>1092</v>
      </c>
      <c r="D252" s="5" t="s">
        <v>422</v>
      </c>
      <c r="E252" s="5" t="s">
        <v>410</v>
      </c>
      <c r="F252" s="7" t="s">
        <v>1442</v>
      </c>
      <c r="G252" s="7" t="s">
        <v>17</v>
      </c>
      <c r="H252" s="7" t="s">
        <v>10</v>
      </c>
      <c r="I252" s="5" t="s">
        <v>414</v>
      </c>
      <c r="J252" s="5"/>
      <c r="K252" s="5"/>
      <c r="L252" s="28">
        <v>4</v>
      </c>
      <c r="M252" s="331">
        <v>59.95</v>
      </c>
      <c r="N252" s="331">
        <v>49.95</v>
      </c>
      <c r="O252" s="384">
        <f t="shared" si="12"/>
        <v>19.980000000000004</v>
      </c>
      <c r="P252" s="384">
        <f t="shared" si="12"/>
        <v>17.482500000000002</v>
      </c>
      <c r="Q252" s="384">
        <f t="shared" si="12"/>
        <v>14.985000000000007</v>
      </c>
      <c r="R252" s="384">
        <f t="shared" si="12"/>
        <v>12.487499999999997</v>
      </c>
    </row>
    <row r="253" spans="1:18" ht="66" customHeight="1" thickTop="1" thickBot="1">
      <c r="B253" s="390" t="s">
        <v>3297</v>
      </c>
      <c r="C253" s="391" t="s">
        <v>1093</v>
      </c>
      <c r="D253" s="390" t="s">
        <v>423</v>
      </c>
      <c r="E253" s="390" t="s">
        <v>166</v>
      </c>
      <c r="F253" s="11" t="s">
        <v>1442</v>
      </c>
      <c r="G253" s="11" t="s">
        <v>17</v>
      </c>
      <c r="H253" s="11" t="s">
        <v>10</v>
      </c>
      <c r="I253" s="390" t="s">
        <v>424</v>
      </c>
      <c r="J253" s="390"/>
      <c r="K253" s="390"/>
      <c r="L253" s="11">
        <v>4</v>
      </c>
      <c r="M253" s="335">
        <v>59.95</v>
      </c>
      <c r="N253" s="335">
        <v>49.95</v>
      </c>
      <c r="O253" s="335">
        <f t="shared" si="12"/>
        <v>19.980000000000004</v>
      </c>
      <c r="P253" s="335">
        <f t="shared" si="12"/>
        <v>17.482500000000002</v>
      </c>
      <c r="Q253" s="335">
        <f t="shared" si="12"/>
        <v>14.985000000000007</v>
      </c>
      <c r="R253" s="335">
        <f t="shared" si="12"/>
        <v>12.487499999999997</v>
      </c>
    </row>
    <row r="254" spans="1:18" ht="66" customHeight="1" thickTop="1" thickBot="1">
      <c r="B254" s="4" t="s">
        <v>3298</v>
      </c>
      <c r="C254" s="6" t="s">
        <v>1094</v>
      </c>
      <c r="D254" s="5" t="s">
        <v>425</v>
      </c>
      <c r="E254" s="5" t="s">
        <v>173</v>
      </c>
      <c r="F254" s="7" t="s">
        <v>1442</v>
      </c>
      <c r="G254" s="7" t="s">
        <v>17</v>
      </c>
      <c r="H254" s="7" t="s">
        <v>10</v>
      </c>
      <c r="I254" s="5" t="s">
        <v>426</v>
      </c>
      <c r="J254" s="5"/>
      <c r="K254" s="5"/>
      <c r="L254" s="28">
        <v>4</v>
      </c>
      <c r="M254" s="331">
        <v>59.95</v>
      </c>
      <c r="N254" s="331">
        <v>49.95</v>
      </c>
      <c r="O254" s="384">
        <f t="shared" si="12"/>
        <v>19.980000000000004</v>
      </c>
      <c r="P254" s="384">
        <f t="shared" si="12"/>
        <v>17.482500000000002</v>
      </c>
      <c r="Q254" s="384">
        <f t="shared" si="12"/>
        <v>14.985000000000007</v>
      </c>
      <c r="R254" s="384">
        <f t="shared" si="12"/>
        <v>12.487499999999997</v>
      </c>
    </row>
    <row r="255" spans="1:18" ht="66" customHeight="1" thickTop="1" thickBot="1">
      <c r="B255" s="390" t="s">
        <v>3299</v>
      </c>
      <c r="C255" s="391" t="s">
        <v>1095</v>
      </c>
      <c r="D255" s="390" t="s">
        <v>427</v>
      </c>
      <c r="E255" s="390" t="s">
        <v>153</v>
      </c>
      <c r="F255" s="11" t="s">
        <v>1442</v>
      </c>
      <c r="G255" s="11" t="s">
        <v>17</v>
      </c>
      <c r="H255" s="11" t="s">
        <v>10</v>
      </c>
      <c r="I255" s="390" t="s">
        <v>1407</v>
      </c>
      <c r="J255" s="390" t="s">
        <v>428</v>
      </c>
      <c r="K255" s="390" t="s">
        <v>429</v>
      </c>
      <c r="L255" s="11">
        <v>4</v>
      </c>
      <c r="M255" s="335">
        <v>59.95</v>
      </c>
      <c r="N255" s="335">
        <v>49.95</v>
      </c>
      <c r="O255" s="335">
        <f t="shared" si="12"/>
        <v>19.980000000000004</v>
      </c>
      <c r="P255" s="335">
        <f t="shared" si="12"/>
        <v>17.482500000000002</v>
      </c>
      <c r="Q255" s="335">
        <f t="shared" si="12"/>
        <v>14.985000000000007</v>
      </c>
      <c r="R255" s="335">
        <f t="shared" si="12"/>
        <v>12.487499999999997</v>
      </c>
    </row>
    <row r="256" spans="1:18" ht="66" customHeight="1" thickTop="1" thickBot="1">
      <c r="B256" s="4" t="s">
        <v>3300</v>
      </c>
      <c r="C256" s="6" t="s">
        <v>1096</v>
      </c>
      <c r="D256" s="5" t="s">
        <v>430</v>
      </c>
      <c r="E256" s="5" t="s">
        <v>153</v>
      </c>
      <c r="F256" s="7" t="s">
        <v>1442</v>
      </c>
      <c r="G256" s="7" t="s">
        <v>17</v>
      </c>
      <c r="H256" s="7" t="s">
        <v>10</v>
      </c>
      <c r="I256" s="5" t="s">
        <v>1407</v>
      </c>
      <c r="J256" s="5" t="s">
        <v>428</v>
      </c>
      <c r="K256" s="5" t="s">
        <v>429</v>
      </c>
      <c r="L256" s="28">
        <v>4</v>
      </c>
      <c r="M256" s="331">
        <v>59.95</v>
      </c>
      <c r="N256" s="331">
        <v>49.95</v>
      </c>
      <c r="O256" s="384">
        <f t="shared" si="12"/>
        <v>19.980000000000004</v>
      </c>
      <c r="P256" s="384">
        <f t="shared" si="12"/>
        <v>17.482500000000002</v>
      </c>
      <c r="Q256" s="384">
        <f t="shared" si="12"/>
        <v>14.985000000000007</v>
      </c>
      <c r="R256" s="384">
        <f t="shared" si="12"/>
        <v>12.487499999999997</v>
      </c>
    </row>
    <row r="257" spans="1:18" ht="66" customHeight="1" thickTop="1" thickBot="1">
      <c r="B257" s="390" t="s">
        <v>3301</v>
      </c>
      <c r="C257" s="456" t="s">
        <v>1097</v>
      </c>
      <c r="D257" s="390" t="s">
        <v>431</v>
      </c>
      <c r="E257" s="390" t="s">
        <v>153</v>
      </c>
      <c r="F257" s="11" t="s">
        <v>1442</v>
      </c>
      <c r="G257" s="11" t="s">
        <v>17</v>
      </c>
      <c r="H257" s="11" t="s">
        <v>10</v>
      </c>
      <c r="I257" s="390" t="s">
        <v>56</v>
      </c>
      <c r="J257" s="390"/>
      <c r="K257" s="390"/>
      <c r="L257" s="11">
        <v>4</v>
      </c>
      <c r="M257" s="335">
        <v>59.95</v>
      </c>
      <c r="N257" s="335">
        <v>49.95</v>
      </c>
      <c r="O257" s="335">
        <f t="shared" si="12"/>
        <v>19.980000000000004</v>
      </c>
      <c r="P257" s="335">
        <f t="shared" si="12"/>
        <v>17.482500000000002</v>
      </c>
      <c r="Q257" s="335">
        <f t="shared" si="12"/>
        <v>14.985000000000007</v>
      </c>
      <c r="R257" s="335">
        <f t="shared" si="12"/>
        <v>12.487499999999997</v>
      </c>
    </row>
    <row r="258" spans="1:18" ht="66" customHeight="1" thickTop="1" thickBot="1">
      <c r="A258"/>
      <c r="B258" s="4" t="s">
        <v>3113</v>
      </c>
      <c r="C258" s="6" t="s">
        <v>1098</v>
      </c>
      <c r="D258" s="5" t="s">
        <v>432</v>
      </c>
      <c r="E258" s="5" t="s">
        <v>153</v>
      </c>
      <c r="F258" s="7" t="s">
        <v>1442</v>
      </c>
      <c r="G258" s="7" t="s">
        <v>17</v>
      </c>
      <c r="H258" s="7" t="s">
        <v>10</v>
      </c>
      <c r="I258" s="5" t="s">
        <v>56</v>
      </c>
      <c r="J258" s="5"/>
      <c r="K258" s="5"/>
      <c r="L258" s="28">
        <v>4</v>
      </c>
      <c r="M258" s="331">
        <v>59.95</v>
      </c>
      <c r="N258" s="331">
        <v>49.95</v>
      </c>
      <c r="O258" s="384">
        <f t="shared" si="12"/>
        <v>19.980000000000004</v>
      </c>
      <c r="P258" s="384">
        <f t="shared" si="12"/>
        <v>17.482500000000002</v>
      </c>
      <c r="Q258" s="384">
        <f t="shared" si="12"/>
        <v>14.985000000000007</v>
      </c>
      <c r="R258" s="384">
        <f t="shared" si="12"/>
        <v>12.487499999999997</v>
      </c>
    </row>
    <row r="259" spans="1:18" ht="66" customHeight="1" thickTop="1" thickBot="1">
      <c r="B259" s="390" t="s">
        <v>3114</v>
      </c>
      <c r="C259" s="391" t="s">
        <v>1099</v>
      </c>
      <c r="D259" s="390" t="s">
        <v>433</v>
      </c>
      <c r="E259" s="390" t="s">
        <v>153</v>
      </c>
      <c r="F259" s="11" t="s">
        <v>1442</v>
      </c>
      <c r="G259" s="11" t="s">
        <v>17</v>
      </c>
      <c r="H259" s="11" t="s">
        <v>10</v>
      </c>
      <c r="I259" s="390" t="s">
        <v>1407</v>
      </c>
      <c r="J259" s="390" t="s">
        <v>428</v>
      </c>
      <c r="K259" s="390" t="s">
        <v>429</v>
      </c>
      <c r="L259" s="11">
        <v>4</v>
      </c>
      <c r="M259" s="335">
        <v>59.95</v>
      </c>
      <c r="N259" s="335">
        <v>49.95</v>
      </c>
      <c r="O259" s="335">
        <f t="shared" si="12"/>
        <v>19.980000000000004</v>
      </c>
      <c r="P259" s="335">
        <f t="shared" si="12"/>
        <v>17.482500000000002</v>
      </c>
      <c r="Q259" s="335">
        <f t="shared" si="12"/>
        <v>14.985000000000007</v>
      </c>
      <c r="R259" s="335">
        <f t="shared" si="12"/>
        <v>12.487499999999997</v>
      </c>
    </row>
    <row r="260" spans="1:18" ht="66" customHeight="1" thickTop="1" thickBot="1">
      <c r="B260" s="4" t="s">
        <v>3302</v>
      </c>
      <c r="C260" s="6" t="s">
        <v>1100</v>
      </c>
      <c r="D260" s="5" t="s">
        <v>434</v>
      </c>
      <c r="E260" s="5" t="s">
        <v>288</v>
      </c>
      <c r="F260" s="7" t="s">
        <v>1442</v>
      </c>
      <c r="G260" s="7" t="s">
        <v>17</v>
      </c>
      <c r="H260" s="7" t="s">
        <v>10</v>
      </c>
      <c r="I260" s="5" t="s">
        <v>1408</v>
      </c>
      <c r="J260" s="5"/>
      <c r="K260" s="5"/>
      <c r="L260" s="28">
        <v>4</v>
      </c>
      <c r="M260" s="331">
        <v>59.95</v>
      </c>
      <c r="N260" s="331">
        <v>49.95</v>
      </c>
      <c r="O260" s="384">
        <f t="shared" si="12"/>
        <v>19.980000000000004</v>
      </c>
      <c r="P260" s="384">
        <f t="shared" si="12"/>
        <v>17.482500000000002</v>
      </c>
      <c r="Q260" s="384">
        <f t="shared" si="12"/>
        <v>14.985000000000007</v>
      </c>
      <c r="R260" s="384">
        <f t="shared" si="12"/>
        <v>12.487499999999997</v>
      </c>
    </row>
    <row r="261" spans="1:18" ht="66" customHeight="1" thickTop="1" thickBot="1">
      <c r="B261" s="390" t="s">
        <v>3115</v>
      </c>
      <c r="C261" s="391" t="s">
        <v>1101</v>
      </c>
      <c r="D261" s="390" t="s">
        <v>435</v>
      </c>
      <c r="E261" s="390" t="s">
        <v>288</v>
      </c>
      <c r="F261" s="11" t="s">
        <v>1442</v>
      </c>
      <c r="G261" s="11" t="s">
        <v>17</v>
      </c>
      <c r="H261" s="11" t="s">
        <v>10</v>
      </c>
      <c r="I261" s="390" t="s">
        <v>1408</v>
      </c>
      <c r="J261" s="390"/>
      <c r="K261" s="390"/>
      <c r="L261" s="11">
        <v>4</v>
      </c>
      <c r="M261" s="335">
        <v>59.95</v>
      </c>
      <c r="N261" s="335">
        <v>49.95</v>
      </c>
      <c r="O261" s="335">
        <f t="shared" si="12"/>
        <v>19.980000000000004</v>
      </c>
      <c r="P261" s="335">
        <f t="shared" si="12"/>
        <v>17.482500000000002</v>
      </c>
      <c r="Q261" s="335">
        <f t="shared" si="12"/>
        <v>14.985000000000007</v>
      </c>
      <c r="R261" s="335">
        <f t="shared" si="12"/>
        <v>12.487499999999997</v>
      </c>
    </row>
    <row r="262" spans="1:18" ht="66" customHeight="1" thickTop="1" thickBot="1">
      <c r="B262" s="4" t="s">
        <v>3303</v>
      </c>
      <c r="C262" s="6" t="s">
        <v>1102</v>
      </c>
      <c r="D262" s="5" t="s">
        <v>436</v>
      </c>
      <c r="E262" s="5" t="s">
        <v>100</v>
      </c>
      <c r="F262" s="7" t="s">
        <v>1442</v>
      </c>
      <c r="G262" s="7" t="s">
        <v>17</v>
      </c>
      <c r="H262" s="7" t="s">
        <v>10</v>
      </c>
      <c r="I262" s="5" t="s">
        <v>437</v>
      </c>
      <c r="J262" s="5"/>
      <c r="K262" s="5"/>
      <c r="L262" s="28">
        <v>4</v>
      </c>
      <c r="M262" s="331">
        <v>59.95</v>
      </c>
      <c r="N262" s="331">
        <v>49.95</v>
      </c>
      <c r="O262" s="384">
        <f t="shared" si="12"/>
        <v>19.980000000000004</v>
      </c>
      <c r="P262" s="384">
        <f t="shared" si="12"/>
        <v>17.482500000000002</v>
      </c>
      <c r="Q262" s="384">
        <f t="shared" si="12"/>
        <v>14.985000000000007</v>
      </c>
      <c r="R262" s="384">
        <f t="shared" si="12"/>
        <v>12.487499999999997</v>
      </c>
    </row>
    <row r="263" spans="1:18" ht="66" customHeight="1" thickTop="1" thickBot="1">
      <c r="B263" s="390" t="s">
        <v>3304</v>
      </c>
      <c r="C263" s="391" t="s">
        <v>1103</v>
      </c>
      <c r="D263" s="390" t="s">
        <v>438</v>
      </c>
      <c r="E263" s="390" t="s">
        <v>288</v>
      </c>
      <c r="F263" s="11" t="s">
        <v>1442</v>
      </c>
      <c r="G263" s="11" t="s">
        <v>17</v>
      </c>
      <c r="H263" s="11" t="s">
        <v>10</v>
      </c>
      <c r="I263" s="390" t="s">
        <v>1408</v>
      </c>
      <c r="J263" s="390"/>
      <c r="K263" s="390"/>
      <c r="L263" s="11">
        <v>4</v>
      </c>
      <c r="M263" s="335">
        <v>59.95</v>
      </c>
      <c r="N263" s="335">
        <v>49.95</v>
      </c>
      <c r="O263" s="335">
        <f t="shared" si="12"/>
        <v>19.980000000000004</v>
      </c>
      <c r="P263" s="335">
        <f t="shared" si="12"/>
        <v>17.482500000000002</v>
      </c>
      <c r="Q263" s="335">
        <f t="shared" si="12"/>
        <v>14.985000000000007</v>
      </c>
      <c r="R263" s="335">
        <f t="shared" si="12"/>
        <v>12.487499999999997</v>
      </c>
    </row>
    <row r="264" spans="1:18" ht="66" customHeight="1" thickTop="1" thickBot="1">
      <c r="B264" s="4" t="s">
        <v>3305</v>
      </c>
      <c r="C264" s="6" t="s">
        <v>1104</v>
      </c>
      <c r="D264" s="5" t="s">
        <v>439</v>
      </c>
      <c r="E264" s="5" t="s">
        <v>288</v>
      </c>
      <c r="F264" s="7" t="s">
        <v>1442</v>
      </c>
      <c r="G264" s="7" t="s">
        <v>17</v>
      </c>
      <c r="H264" s="7" t="s">
        <v>10</v>
      </c>
      <c r="I264" s="5" t="s">
        <v>1408</v>
      </c>
      <c r="J264" s="5"/>
      <c r="K264" s="5"/>
      <c r="L264" s="28">
        <v>4</v>
      </c>
      <c r="M264" s="331">
        <v>59.95</v>
      </c>
      <c r="N264" s="331">
        <v>49.95</v>
      </c>
      <c r="O264" s="384">
        <f t="shared" si="12"/>
        <v>19.980000000000004</v>
      </c>
      <c r="P264" s="384">
        <f t="shared" si="12"/>
        <v>17.482500000000002</v>
      </c>
      <c r="Q264" s="384">
        <f t="shared" si="12"/>
        <v>14.985000000000007</v>
      </c>
      <c r="R264" s="384">
        <f t="shared" si="12"/>
        <v>12.487499999999997</v>
      </c>
    </row>
    <row r="265" spans="1:18" ht="66" customHeight="1" thickTop="1" thickBot="1">
      <c r="B265" s="390" t="s">
        <v>3306</v>
      </c>
      <c r="C265" s="391" t="s">
        <v>1105</v>
      </c>
      <c r="D265" s="390" t="s">
        <v>440</v>
      </c>
      <c r="E265" s="390" t="s">
        <v>58</v>
      </c>
      <c r="F265" s="11" t="s">
        <v>1442</v>
      </c>
      <c r="G265" s="11" t="s">
        <v>17</v>
      </c>
      <c r="H265" s="11" t="s">
        <v>10</v>
      </c>
      <c r="I265" s="390" t="s">
        <v>441</v>
      </c>
      <c r="J265" s="390"/>
      <c r="K265" s="390"/>
      <c r="L265" s="11">
        <v>4</v>
      </c>
      <c r="M265" s="335">
        <v>59.95</v>
      </c>
      <c r="N265" s="335">
        <v>49.95</v>
      </c>
      <c r="O265" s="335">
        <f t="shared" si="12"/>
        <v>19.980000000000004</v>
      </c>
      <c r="P265" s="335">
        <f t="shared" si="12"/>
        <v>17.482500000000002</v>
      </c>
      <c r="Q265" s="335">
        <f t="shared" si="12"/>
        <v>14.985000000000007</v>
      </c>
      <c r="R265" s="335">
        <f t="shared" si="12"/>
        <v>12.487499999999997</v>
      </c>
    </row>
    <row r="266" spans="1:18" ht="66" customHeight="1" thickTop="1" thickBot="1">
      <c r="B266" s="4" t="s">
        <v>3307</v>
      </c>
      <c r="C266" s="6" t="s">
        <v>1106</v>
      </c>
      <c r="D266" s="5" t="s">
        <v>442</v>
      </c>
      <c r="E266" s="5" t="s">
        <v>396</v>
      </c>
      <c r="F266" s="7" t="s">
        <v>1442</v>
      </c>
      <c r="G266" s="7" t="s">
        <v>17</v>
      </c>
      <c r="H266" s="7" t="s">
        <v>10</v>
      </c>
      <c r="I266" s="5" t="s">
        <v>1409</v>
      </c>
      <c r="J266" s="5"/>
      <c r="K266" s="5"/>
      <c r="L266" s="28">
        <v>4</v>
      </c>
      <c r="M266" s="331">
        <v>59.95</v>
      </c>
      <c r="N266" s="331">
        <v>49.95</v>
      </c>
      <c r="O266" s="384">
        <f t="shared" ref="O266:R285" si="13">$N266-($N266*O$2)</f>
        <v>19.980000000000004</v>
      </c>
      <c r="P266" s="384">
        <f t="shared" si="13"/>
        <v>17.482500000000002</v>
      </c>
      <c r="Q266" s="384">
        <f t="shared" si="13"/>
        <v>14.985000000000007</v>
      </c>
      <c r="R266" s="384">
        <f t="shared" si="13"/>
        <v>12.487499999999997</v>
      </c>
    </row>
    <row r="267" spans="1:18" ht="66" customHeight="1" thickTop="1" thickBot="1">
      <c r="B267" s="390" t="s">
        <v>3308</v>
      </c>
      <c r="C267" s="391" t="s">
        <v>1107</v>
      </c>
      <c r="D267" s="390" t="s">
        <v>443</v>
      </c>
      <c r="E267" s="390" t="s">
        <v>231</v>
      </c>
      <c r="F267" s="11" t="s">
        <v>1442</v>
      </c>
      <c r="G267" s="11" t="s">
        <v>17</v>
      </c>
      <c r="H267" s="11" t="s">
        <v>10</v>
      </c>
      <c r="I267" s="390" t="s">
        <v>444</v>
      </c>
      <c r="J267" s="390"/>
      <c r="K267" s="390"/>
      <c r="L267" s="11">
        <v>4</v>
      </c>
      <c r="M267" s="335">
        <v>59.95</v>
      </c>
      <c r="N267" s="335">
        <v>49.95</v>
      </c>
      <c r="O267" s="335">
        <f t="shared" si="13"/>
        <v>19.980000000000004</v>
      </c>
      <c r="P267" s="335">
        <f t="shared" si="13"/>
        <v>17.482500000000002</v>
      </c>
      <c r="Q267" s="335">
        <f t="shared" si="13"/>
        <v>14.985000000000007</v>
      </c>
      <c r="R267" s="335">
        <f t="shared" si="13"/>
        <v>12.487499999999997</v>
      </c>
    </row>
    <row r="268" spans="1:18" ht="66" customHeight="1" thickTop="1" thickBot="1">
      <c r="B268" s="4" t="s">
        <v>3309</v>
      </c>
      <c r="C268" s="6" t="s">
        <v>1108</v>
      </c>
      <c r="D268" s="5" t="s">
        <v>445</v>
      </c>
      <c r="E268" s="5" t="s">
        <v>63</v>
      </c>
      <c r="F268" s="7" t="s">
        <v>1442</v>
      </c>
      <c r="G268" s="7" t="s">
        <v>17</v>
      </c>
      <c r="H268" s="7" t="s">
        <v>10</v>
      </c>
      <c r="I268" s="5" t="s">
        <v>446</v>
      </c>
      <c r="J268" s="5"/>
      <c r="K268" s="5"/>
      <c r="L268" s="28">
        <v>4</v>
      </c>
      <c r="M268" s="331">
        <v>59.95</v>
      </c>
      <c r="N268" s="331">
        <v>49.95</v>
      </c>
      <c r="O268" s="384">
        <f t="shared" si="13"/>
        <v>19.980000000000004</v>
      </c>
      <c r="P268" s="384">
        <f t="shared" si="13"/>
        <v>17.482500000000002</v>
      </c>
      <c r="Q268" s="384">
        <f t="shared" si="13"/>
        <v>14.985000000000007</v>
      </c>
      <c r="R268" s="384">
        <f t="shared" si="13"/>
        <v>12.487499999999997</v>
      </c>
    </row>
    <row r="269" spans="1:18" ht="66" customHeight="1" thickTop="1" thickBot="1">
      <c r="B269" s="390" t="s">
        <v>3310</v>
      </c>
      <c r="C269" s="391" t="s">
        <v>1109</v>
      </c>
      <c r="D269" s="390" t="s">
        <v>447</v>
      </c>
      <c r="E269" s="390" t="s">
        <v>448</v>
      </c>
      <c r="F269" s="11" t="s">
        <v>1442</v>
      </c>
      <c r="G269" s="11" t="s">
        <v>17</v>
      </c>
      <c r="H269" s="11" t="s">
        <v>10</v>
      </c>
      <c r="I269" s="390" t="s">
        <v>449</v>
      </c>
      <c r="J269" s="390"/>
      <c r="K269" s="390"/>
      <c r="L269" s="11">
        <v>4</v>
      </c>
      <c r="M269" s="335">
        <v>59.95</v>
      </c>
      <c r="N269" s="335">
        <v>49.95</v>
      </c>
      <c r="O269" s="335">
        <f t="shared" si="13"/>
        <v>19.980000000000004</v>
      </c>
      <c r="P269" s="335">
        <f t="shared" si="13"/>
        <v>17.482500000000002</v>
      </c>
      <c r="Q269" s="335">
        <f t="shared" si="13"/>
        <v>14.985000000000007</v>
      </c>
      <c r="R269" s="335">
        <f t="shared" si="13"/>
        <v>12.487499999999997</v>
      </c>
    </row>
    <row r="270" spans="1:18" ht="66" customHeight="1" thickTop="1" thickBot="1">
      <c r="B270" s="4" t="s">
        <v>3311</v>
      </c>
      <c r="C270" s="6" t="s">
        <v>1110</v>
      </c>
      <c r="D270" s="5" t="s">
        <v>450</v>
      </c>
      <c r="E270" s="5" t="s">
        <v>451</v>
      </c>
      <c r="F270" s="7" t="s">
        <v>1442</v>
      </c>
      <c r="G270" s="7" t="s">
        <v>17</v>
      </c>
      <c r="H270" s="7" t="s">
        <v>10</v>
      </c>
      <c r="I270" s="5" t="s">
        <v>449</v>
      </c>
      <c r="J270" s="5"/>
      <c r="K270" s="5"/>
      <c r="L270" s="28">
        <v>4</v>
      </c>
      <c r="M270" s="331">
        <v>59.95</v>
      </c>
      <c r="N270" s="331">
        <v>49.95</v>
      </c>
      <c r="O270" s="384">
        <f t="shared" si="13"/>
        <v>19.980000000000004</v>
      </c>
      <c r="P270" s="384">
        <f t="shared" si="13"/>
        <v>17.482500000000002</v>
      </c>
      <c r="Q270" s="384">
        <f t="shared" si="13"/>
        <v>14.985000000000007</v>
      </c>
      <c r="R270" s="384">
        <f t="shared" si="13"/>
        <v>12.487499999999997</v>
      </c>
    </row>
    <row r="271" spans="1:18" ht="66" customHeight="1" thickTop="1" thickBot="1">
      <c r="B271" s="390" t="s">
        <v>3312</v>
      </c>
      <c r="C271" s="391" t="s">
        <v>1111</v>
      </c>
      <c r="D271" s="390" t="s">
        <v>452</v>
      </c>
      <c r="E271" s="390" t="s">
        <v>198</v>
      </c>
      <c r="F271" s="11" t="s">
        <v>1442</v>
      </c>
      <c r="G271" s="11" t="s">
        <v>17</v>
      </c>
      <c r="H271" s="11" t="s">
        <v>10</v>
      </c>
      <c r="I271" s="390" t="s">
        <v>1410</v>
      </c>
      <c r="J271" s="390"/>
      <c r="K271" s="390"/>
      <c r="L271" s="11">
        <v>4</v>
      </c>
      <c r="M271" s="335">
        <v>59.95</v>
      </c>
      <c r="N271" s="335">
        <v>49.95</v>
      </c>
      <c r="O271" s="335">
        <f t="shared" si="13"/>
        <v>19.980000000000004</v>
      </c>
      <c r="P271" s="335">
        <f t="shared" si="13"/>
        <v>17.482500000000002</v>
      </c>
      <c r="Q271" s="335">
        <f t="shared" si="13"/>
        <v>14.985000000000007</v>
      </c>
      <c r="R271" s="335">
        <f t="shared" si="13"/>
        <v>12.487499999999997</v>
      </c>
    </row>
    <row r="272" spans="1:18" ht="66" customHeight="1" thickTop="1" thickBot="1">
      <c r="A272"/>
      <c r="B272" s="4" t="s">
        <v>3116</v>
      </c>
      <c r="C272" s="6" t="s">
        <v>1112</v>
      </c>
      <c r="D272" s="5" t="s">
        <v>453</v>
      </c>
      <c r="E272" s="5" t="s">
        <v>198</v>
      </c>
      <c r="F272" s="7" t="s">
        <v>1442</v>
      </c>
      <c r="G272" s="7" t="s">
        <v>17</v>
      </c>
      <c r="H272" s="7" t="s">
        <v>10</v>
      </c>
      <c r="I272" s="5" t="s">
        <v>1410</v>
      </c>
      <c r="J272" s="5"/>
      <c r="K272" s="5"/>
      <c r="L272" s="28">
        <v>4</v>
      </c>
      <c r="M272" s="331">
        <v>59.95</v>
      </c>
      <c r="N272" s="331">
        <v>49.95</v>
      </c>
      <c r="O272" s="384">
        <f t="shared" si="13"/>
        <v>19.980000000000004</v>
      </c>
      <c r="P272" s="384">
        <f t="shared" si="13"/>
        <v>17.482500000000002</v>
      </c>
      <c r="Q272" s="384">
        <f t="shared" si="13"/>
        <v>14.985000000000007</v>
      </c>
      <c r="R272" s="384">
        <f t="shared" si="13"/>
        <v>12.487499999999997</v>
      </c>
    </row>
    <row r="273" spans="1:18" ht="66" customHeight="1" thickTop="1" thickBot="1">
      <c r="B273" s="390" t="s">
        <v>3313</v>
      </c>
      <c r="C273" s="391" t="s">
        <v>1113</v>
      </c>
      <c r="D273" s="390" t="s">
        <v>454</v>
      </c>
      <c r="E273" s="390" t="s">
        <v>455</v>
      </c>
      <c r="F273" s="11" t="s">
        <v>1442</v>
      </c>
      <c r="G273" s="11" t="s">
        <v>17</v>
      </c>
      <c r="H273" s="11" t="s">
        <v>10</v>
      </c>
      <c r="I273" s="390" t="s">
        <v>456</v>
      </c>
      <c r="J273" s="390"/>
      <c r="K273" s="390"/>
      <c r="L273" s="11">
        <v>4</v>
      </c>
      <c r="M273" s="335">
        <v>59.95</v>
      </c>
      <c r="N273" s="335">
        <v>49.95</v>
      </c>
      <c r="O273" s="335">
        <f t="shared" si="13"/>
        <v>19.980000000000004</v>
      </c>
      <c r="P273" s="335">
        <f t="shared" si="13"/>
        <v>17.482500000000002</v>
      </c>
      <c r="Q273" s="335">
        <f t="shared" si="13"/>
        <v>14.985000000000007</v>
      </c>
      <c r="R273" s="335">
        <f t="shared" si="13"/>
        <v>12.487499999999997</v>
      </c>
    </row>
    <row r="274" spans="1:18" ht="66" customHeight="1" thickTop="1" thickBot="1">
      <c r="B274" s="4" t="s">
        <v>3314</v>
      </c>
      <c r="C274" s="6" t="s">
        <v>1114</v>
      </c>
      <c r="D274" s="5" t="s">
        <v>457</v>
      </c>
      <c r="E274" s="5" t="s">
        <v>194</v>
      </c>
      <c r="F274" s="7" t="s">
        <v>1442</v>
      </c>
      <c r="G274" s="7" t="s">
        <v>17</v>
      </c>
      <c r="H274" s="7" t="s">
        <v>10</v>
      </c>
      <c r="I274" s="5" t="s">
        <v>1411</v>
      </c>
      <c r="J274" s="5" t="s">
        <v>458</v>
      </c>
      <c r="K274" s="5"/>
      <c r="L274" s="28">
        <v>4</v>
      </c>
      <c r="M274" s="331">
        <v>59.95</v>
      </c>
      <c r="N274" s="331">
        <v>49.95</v>
      </c>
      <c r="O274" s="384">
        <f t="shared" si="13"/>
        <v>19.980000000000004</v>
      </c>
      <c r="P274" s="384">
        <f t="shared" si="13"/>
        <v>17.482500000000002</v>
      </c>
      <c r="Q274" s="384">
        <f t="shared" si="13"/>
        <v>14.985000000000007</v>
      </c>
      <c r="R274" s="384">
        <f t="shared" si="13"/>
        <v>12.487499999999997</v>
      </c>
    </row>
    <row r="275" spans="1:18" ht="66" customHeight="1" thickTop="1" thickBot="1">
      <c r="B275" s="390" t="s">
        <v>3315</v>
      </c>
      <c r="C275" s="391" t="s">
        <v>1115</v>
      </c>
      <c r="D275" s="390" t="s">
        <v>459</v>
      </c>
      <c r="E275" s="390" t="s">
        <v>100</v>
      </c>
      <c r="F275" s="11" t="s">
        <v>1442</v>
      </c>
      <c r="G275" s="11" t="s">
        <v>17</v>
      </c>
      <c r="H275" s="11" t="s">
        <v>10</v>
      </c>
      <c r="I275" s="390" t="s">
        <v>1412</v>
      </c>
      <c r="J275" s="390" t="s">
        <v>460</v>
      </c>
      <c r="K275" s="390"/>
      <c r="L275" s="11">
        <v>4</v>
      </c>
      <c r="M275" s="335">
        <v>59.95</v>
      </c>
      <c r="N275" s="335">
        <v>49.95</v>
      </c>
      <c r="O275" s="335">
        <f t="shared" si="13"/>
        <v>19.980000000000004</v>
      </c>
      <c r="P275" s="335">
        <f t="shared" si="13"/>
        <v>17.482500000000002</v>
      </c>
      <c r="Q275" s="335">
        <f t="shared" si="13"/>
        <v>14.985000000000007</v>
      </c>
      <c r="R275" s="335">
        <f t="shared" si="13"/>
        <v>12.487499999999997</v>
      </c>
    </row>
    <row r="276" spans="1:18" ht="66" customHeight="1" thickTop="1" thickBot="1">
      <c r="A276"/>
      <c r="B276" s="4" t="s">
        <v>3117</v>
      </c>
      <c r="C276" s="6" t="s">
        <v>1116</v>
      </c>
      <c r="D276" s="5" t="s">
        <v>461</v>
      </c>
      <c r="E276" s="5" t="s">
        <v>100</v>
      </c>
      <c r="F276" s="7" t="s">
        <v>1442</v>
      </c>
      <c r="G276" s="7" t="s">
        <v>17</v>
      </c>
      <c r="H276" s="7" t="s">
        <v>10</v>
      </c>
      <c r="I276" s="5" t="s">
        <v>1412</v>
      </c>
      <c r="J276" s="5" t="s">
        <v>460</v>
      </c>
      <c r="K276" s="5"/>
      <c r="L276" s="28">
        <v>4</v>
      </c>
      <c r="M276" s="331">
        <v>59.95</v>
      </c>
      <c r="N276" s="331">
        <v>49.95</v>
      </c>
      <c r="O276" s="384">
        <f t="shared" si="13"/>
        <v>19.980000000000004</v>
      </c>
      <c r="P276" s="384">
        <f t="shared" si="13"/>
        <v>17.482500000000002</v>
      </c>
      <c r="Q276" s="384">
        <f t="shared" si="13"/>
        <v>14.985000000000007</v>
      </c>
      <c r="R276" s="384">
        <f t="shared" si="13"/>
        <v>12.487499999999997</v>
      </c>
    </row>
    <row r="277" spans="1:18" ht="66" customHeight="1" thickTop="1" thickBot="1">
      <c r="B277" s="390" t="s">
        <v>3316</v>
      </c>
      <c r="C277" s="391" t="s">
        <v>1117</v>
      </c>
      <c r="D277" s="390" t="s">
        <v>462</v>
      </c>
      <c r="E277" s="390" t="s">
        <v>95</v>
      </c>
      <c r="F277" s="11" t="s">
        <v>1442</v>
      </c>
      <c r="G277" s="11" t="s">
        <v>17</v>
      </c>
      <c r="H277" s="11" t="s">
        <v>10</v>
      </c>
      <c r="I277" s="390" t="s">
        <v>1413</v>
      </c>
      <c r="J277" s="390"/>
      <c r="K277" s="390"/>
      <c r="L277" s="11">
        <v>4</v>
      </c>
      <c r="M277" s="335">
        <v>59.95</v>
      </c>
      <c r="N277" s="335">
        <v>49.95</v>
      </c>
      <c r="O277" s="335">
        <f t="shared" si="13"/>
        <v>19.980000000000004</v>
      </c>
      <c r="P277" s="335">
        <f t="shared" si="13"/>
        <v>17.482500000000002</v>
      </c>
      <c r="Q277" s="335">
        <f t="shared" si="13"/>
        <v>14.985000000000007</v>
      </c>
      <c r="R277" s="335">
        <f t="shared" si="13"/>
        <v>12.487499999999997</v>
      </c>
    </row>
    <row r="278" spans="1:18" ht="66" customHeight="1" thickTop="1" thickBot="1">
      <c r="B278" s="4" t="s">
        <v>3317</v>
      </c>
      <c r="C278" s="6" t="s">
        <v>1118</v>
      </c>
      <c r="D278" s="5" t="s">
        <v>463</v>
      </c>
      <c r="E278" s="5" t="s">
        <v>95</v>
      </c>
      <c r="F278" s="7" t="s">
        <v>1442</v>
      </c>
      <c r="G278" s="7" t="s">
        <v>17</v>
      </c>
      <c r="H278" s="7" t="s">
        <v>10</v>
      </c>
      <c r="I278" s="5" t="s">
        <v>464</v>
      </c>
      <c r="J278" s="5"/>
      <c r="K278" s="5"/>
      <c r="L278" s="28">
        <v>4</v>
      </c>
      <c r="M278" s="331">
        <v>59.95</v>
      </c>
      <c r="N278" s="331">
        <v>49.95</v>
      </c>
      <c r="O278" s="384">
        <f t="shared" si="13"/>
        <v>19.980000000000004</v>
      </c>
      <c r="P278" s="384">
        <f t="shared" si="13"/>
        <v>17.482500000000002</v>
      </c>
      <c r="Q278" s="384">
        <f t="shared" si="13"/>
        <v>14.985000000000007</v>
      </c>
      <c r="R278" s="384">
        <f t="shared" si="13"/>
        <v>12.487499999999997</v>
      </c>
    </row>
    <row r="279" spans="1:18" ht="66" customHeight="1" thickTop="1" thickBot="1">
      <c r="B279" s="390" t="s">
        <v>3318</v>
      </c>
      <c r="C279" s="391" t="s">
        <v>1119</v>
      </c>
      <c r="D279" s="390" t="s">
        <v>465</v>
      </c>
      <c r="E279" s="390" t="s">
        <v>227</v>
      </c>
      <c r="F279" s="11" t="s">
        <v>1442</v>
      </c>
      <c r="G279" s="11" t="s">
        <v>17</v>
      </c>
      <c r="H279" s="11" t="s">
        <v>10</v>
      </c>
      <c r="I279" s="390" t="s">
        <v>1414</v>
      </c>
      <c r="J279" s="390"/>
      <c r="K279" s="390"/>
      <c r="L279" s="11">
        <v>4</v>
      </c>
      <c r="M279" s="335">
        <v>59.95</v>
      </c>
      <c r="N279" s="335">
        <v>49.95</v>
      </c>
      <c r="O279" s="335">
        <f t="shared" si="13"/>
        <v>19.980000000000004</v>
      </c>
      <c r="P279" s="335">
        <f t="shared" si="13"/>
        <v>17.482500000000002</v>
      </c>
      <c r="Q279" s="335">
        <f t="shared" si="13"/>
        <v>14.985000000000007</v>
      </c>
      <c r="R279" s="335">
        <f t="shared" si="13"/>
        <v>12.487499999999997</v>
      </c>
    </row>
    <row r="280" spans="1:18" ht="66" customHeight="1" thickTop="1" thickBot="1">
      <c r="B280" s="4" t="s">
        <v>3319</v>
      </c>
      <c r="C280" s="6" t="s">
        <v>1120</v>
      </c>
      <c r="D280" s="5" t="s">
        <v>466</v>
      </c>
      <c r="E280" s="5" t="s">
        <v>142</v>
      </c>
      <c r="F280" s="7" t="s">
        <v>1442</v>
      </c>
      <c r="G280" s="7" t="s">
        <v>17</v>
      </c>
      <c r="H280" s="7" t="s">
        <v>10</v>
      </c>
      <c r="I280" s="5" t="s">
        <v>467</v>
      </c>
      <c r="J280" s="5"/>
      <c r="K280" s="5"/>
      <c r="L280" s="28">
        <v>4</v>
      </c>
      <c r="M280" s="331">
        <v>59.95</v>
      </c>
      <c r="N280" s="331">
        <v>49.95</v>
      </c>
      <c r="O280" s="384">
        <f t="shared" si="13"/>
        <v>19.980000000000004</v>
      </c>
      <c r="P280" s="384">
        <f t="shared" si="13"/>
        <v>17.482500000000002</v>
      </c>
      <c r="Q280" s="384">
        <f t="shared" si="13"/>
        <v>14.985000000000007</v>
      </c>
      <c r="R280" s="384">
        <f t="shared" si="13"/>
        <v>12.487499999999997</v>
      </c>
    </row>
    <row r="281" spans="1:18" ht="66" customHeight="1" thickTop="1" thickBot="1">
      <c r="B281" s="390" t="s">
        <v>3118</v>
      </c>
      <c r="C281" s="391" t="s">
        <v>1121</v>
      </c>
      <c r="D281" s="390" t="s">
        <v>468</v>
      </c>
      <c r="E281" s="390" t="s">
        <v>142</v>
      </c>
      <c r="F281" s="11" t="s">
        <v>1442</v>
      </c>
      <c r="G281" s="11" t="s">
        <v>17</v>
      </c>
      <c r="H281" s="11" t="s">
        <v>10</v>
      </c>
      <c r="I281" s="390" t="s">
        <v>467</v>
      </c>
      <c r="J281" s="390"/>
      <c r="K281" s="390"/>
      <c r="L281" s="11">
        <v>4</v>
      </c>
      <c r="M281" s="335">
        <v>59.95</v>
      </c>
      <c r="N281" s="335">
        <v>49.95</v>
      </c>
      <c r="O281" s="335">
        <f t="shared" si="13"/>
        <v>19.980000000000004</v>
      </c>
      <c r="P281" s="335">
        <f t="shared" si="13"/>
        <v>17.482500000000002</v>
      </c>
      <c r="Q281" s="335">
        <f t="shared" si="13"/>
        <v>14.985000000000007</v>
      </c>
      <c r="R281" s="335">
        <f t="shared" si="13"/>
        <v>12.487499999999997</v>
      </c>
    </row>
    <row r="282" spans="1:18" ht="66" customHeight="1" thickTop="1" thickBot="1">
      <c r="B282" s="4" t="s">
        <v>3119</v>
      </c>
      <c r="C282" s="6" t="s">
        <v>1122</v>
      </c>
      <c r="D282" s="5" t="s">
        <v>469</v>
      </c>
      <c r="E282" s="5" t="s">
        <v>142</v>
      </c>
      <c r="F282" s="7" t="s">
        <v>1442</v>
      </c>
      <c r="G282" s="7" t="s">
        <v>17</v>
      </c>
      <c r="H282" s="7" t="s">
        <v>10</v>
      </c>
      <c r="I282" s="5" t="s">
        <v>467</v>
      </c>
      <c r="J282" s="5"/>
      <c r="K282" s="5"/>
      <c r="L282" s="28">
        <v>4</v>
      </c>
      <c r="M282" s="331">
        <v>59.95</v>
      </c>
      <c r="N282" s="331">
        <v>49.95</v>
      </c>
      <c r="O282" s="384">
        <f t="shared" si="13"/>
        <v>19.980000000000004</v>
      </c>
      <c r="P282" s="384">
        <f t="shared" si="13"/>
        <v>17.482500000000002</v>
      </c>
      <c r="Q282" s="384">
        <f t="shared" si="13"/>
        <v>14.985000000000007</v>
      </c>
      <c r="R282" s="384">
        <f t="shared" si="13"/>
        <v>12.487499999999997</v>
      </c>
    </row>
    <row r="283" spans="1:18" ht="66" customHeight="1" thickTop="1" thickBot="1">
      <c r="B283" s="390" t="s">
        <v>3120</v>
      </c>
      <c r="C283" s="391" t="s">
        <v>1123</v>
      </c>
      <c r="D283" s="390" t="s">
        <v>470</v>
      </c>
      <c r="E283" s="390" t="s">
        <v>142</v>
      </c>
      <c r="F283" s="11" t="s">
        <v>1442</v>
      </c>
      <c r="G283" s="11" t="s">
        <v>17</v>
      </c>
      <c r="H283" s="11" t="s">
        <v>10</v>
      </c>
      <c r="I283" s="390" t="s">
        <v>467</v>
      </c>
      <c r="J283" s="390"/>
      <c r="K283" s="390"/>
      <c r="L283" s="11">
        <v>4</v>
      </c>
      <c r="M283" s="335">
        <v>59.95</v>
      </c>
      <c r="N283" s="335">
        <v>49.95</v>
      </c>
      <c r="O283" s="335">
        <f t="shared" si="13"/>
        <v>19.980000000000004</v>
      </c>
      <c r="P283" s="335">
        <f t="shared" si="13"/>
        <v>17.482500000000002</v>
      </c>
      <c r="Q283" s="335">
        <f t="shared" si="13"/>
        <v>14.985000000000007</v>
      </c>
      <c r="R283" s="335">
        <f t="shared" si="13"/>
        <v>12.487499999999997</v>
      </c>
    </row>
    <row r="284" spans="1:18" ht="66" customHeight="1" thickTop="1" thickBot="1">
      <c r="B284" s="4" t="s">
        <v>3121</v>
      </c>
      <c r="C284" s="6" t="s">
        <v>1124</v>
      </c>
      <c r="D284" s="5" t="s">
        <v>471</v>
      </c>
      <c r="E284" s="5" t="s">
        <v>142</v>
      </c>
      <c r="F284" s="7" t="s">
        <v>1442</v>
      </c>
      <c r="G284" s="7" t="s">
        <v>17</v>
      </c>
      <c r="H284" s="7" t="s">
        <v>10</v>
      </c>
      <c r="I284" s="5" t="s">
        <v>467</v>
      </c>
      <c r="J284" s="5"/>
      <c r="K284" s="5"/>
      <c r="L284" s="28">
        <v>4</v>
      </c>
      <c r="M284" s="331">
        <v>59.95</v>
      </c>
      <c r="N284" s="331">
        <v>49.95</v>
      </c>
      <c r="O284" s="384">
        <f t="shared" si="13"/>
        <v>19.980000000000004</v>
      </c>
      <c r="P284" s="384">
        <f t="shared" si="13"/>
        <v>17.482500000000002</v>
      </c>
      <c r="Q284" s="384">
        <f t="shared" si="13"/>
        <v>14.985000000000007</v>
      </c>
      <c r="R284" s="384">
        <f t="shared" si="13"/>
        <v>12.487499999999997</v>
      </c>
    </row>
    <row r="285" spans="1:18" ht="66" customHeight="1" thickTop="1" thickBot="1">
      <c r="B285" s="390" t="s">
        <v>3122</v>
      </c>
      <c r="C285" s="391" t="s">
        <v>1125</v>
      </c>
      <c r="D285" s="390" t="s">
        <v>472</v>
      </c>
      <c r="E285" s="390" t="s">
        <v>142</v>
      </c>
      <c r="F285" s="11" t="s">
        <v>1442</v>
      </c>
      <c r="G285" s="11" t="s">
        <v>17</v>
      </c>
      <c r="H285" s="11" t="s">
        <v>10</v>
      </c>
      <c r="I285" s="390" t="s">
        <v>467</v>
      </c>
      <c r="J285" s="390"/>
      <c r="K285" s="390"/>
      <c r="L285" s="11">
        <v>4</v>
      </c>
      <c r="M285" s="335">
        <v>59.95</v>
      </c>
      <c r="N285" s="335">
        <v>49.95</v>
      </c>
      <c r="O285" s="335">
        <f t="shared" si="13"/>
        <v>19.980000000000004</v>
      </c>
      <c r="P285" s="335">
        <f t="shared" si="13"/>
        <v>17.482500000000002</v>
      </c>
      <c r="Q285" s="335">
        <f t="shared" si="13"/>
        <v>14.985000000000007</v>
      </c>
      <c r="R285" s="335">
        <f t="shared" si="13"/>
        <v>12.487499999999997</v>
      </c>
    </row>
    <row r="286" spans="1:18" ht="66" customHeight="1" thickTop="1" thickBot="1">
      <c r="B286" s="4" t="s">
        <v>3123</v>
      </c>
      <c r="C286" s="6" t="s">
        <v>1126</v>
      </c>
      <c r="D286" s="5" t="s">
        <v>473</v>
      </c>
      <c r="E286" s="5" t="s">
        <v>142</v>
      </c>
      <c r="F286" s="7" t="s">
        <v>1442</v>
      </c>
      <c r="G286" s="7" t="s">
        <v>17</v>
      </c>
      <c r="H286" s="7" t="s">
        <v>10</v>
      </c>
      <c r="I286" s="5" t="s">
        <v>467</v>
      </c>
      <c r="J286" s="5"/>
      <c r="K286" s="5"/>
      <c r="L286" s="28">
        <v>4</v>
      </c>
      <c r="M286" s="331">
        <v>59.95</v>
      </c>
      <c r="N286" s="331">
        <v>49.95</v>
      </c>
      <c r="O286" s="384">
        <f t="shared" ref="O286:R305" si="14">$N286-($N286*O$2)</f>
        <v>19.980000000000004</v>
      </c>
      <c r="P286" s="384">
        <f t="shared" si="14"/>
        <v>17.482500000000002</v>
      </c>
      <c r="Q286" s="384">
        <f t="shared" si="14"/>
        <v>14.985000000000007</v>
      </c>
      <c r="R286" s="384">
        <f t="shared" si="14"/>
        <v>12.487499999999997</v>
      </c>
    </row>
    <row r="287" spans="1:18" ht="66" customHeight="1" thickTop="1" thickBot="1">
      <c r="B287" s="390" t="s">
        <v>3320</v>
      </c>
      <c r="C287" s="391" t="s">
        <v>1127</v>
      </c>
      <c r="D287" s="390" t="s">
        <v>474</v>
      </c>
      <c r="E287" s="390" t="s">
        <v>142</v>
      </c>
      <c r="F287" s="11" t="s">
        <v>1442</v>
      </c>
      <c r="G287" s="11" t="s">
        <v>17</v>
      </c>
      <c r="H287" s="11" t="s">
        <v>10</v>
      </c>
      <c r="I287" s="390" t="s">
        <v>467</v>
      </c>
      <c r="J287" s="390"/>
      <c r="K287" s="390"/>
      <c r="L287" s="11">
        <v>4</v>
      </c>
      <c r="M287" s="335">
        <v>59.95</v>
      </c>
      <c r="N287" s="335">
        <v>49.95</v>
      </c>
      <c r="O287" s="335">
        <f t="shared" si="14"/>
        <v>19.980000000000004</v>
      </c>
      <c r="P287" s="335">
        <f t="shared" si="14"/>
        <v>17.482500000000002</v>
      </c>
      <c r="Q287" s="335">
        <f t="shared" si="14"/>
        <v>14.985000000000007</v>
      </c>
      <c r="R287" s="335">
        <f t="shared" si="14"/>
        <v>12.487499999999997</v>
      </c>
    </row>
    <row r="288" spans="1:18" ht="66" customHeight="1" thickTop="1" thickBot="1">
      <c r="B288" s="4" t="s">
        <v>3321</v>
      </c>
      <c r="C288" s="6" t="s">
        <v>1128</v>
      </c>
      <c r="D288" s="5" t="s">
        <v>475</v>
      </c>
      <c r="E288" s="5" t="s">
        <v>358</v>
      </c>
      <c r="F288" s="7" t="s">
        <v>1442</v>
      </c>
      <c r="G288" s="7" t="s">
        <v>17</v>
      </c>
      <c r="H288" s="7" t="s">
        <v>10</v>
      </c>
      <c r="I288" s="5" t="s">
        <v>1415</v>
      </c>
      <c r="J288" s="5" t="s">
        <v>476</v>
      </c>
      <c r="K288" s="5"/>
      <c r="L288" s="28">
        <v>4</v>
      </c>
      <c r="M288" s="331">
        <v>59.95</v>
      </c>
      <c r="N288" s="331">
        <v>49.95</v>
      </c>
      <c r="O288" s="384">
        <f t="shared" si="14"/>
        <v>19.980000000000004</v>
      </c>
      <c r="P288" s="384">
        <f t="shared" si="14"/>
        <v>17.482500000000002</v>
      </c>
      <c r="Q288" s="384">
        <f t="shared" si="14"/>
        <v>14.985000000000007</v>
      </c>
      <c r="R288" s="384">
        <f t="shared" si="14"/>
        <v>12.487499999999997</v>
      </c>
    </row>
    <row r="289" spans="1:18" ht="66" customHeight="1" thickTop="1" thickBot="1">
      <c r="A289"/>
      <c r="B289" s="390" t="s">
        <v>3124</v>
      </c>
      <c r="C289" s="391" t="s">
        <v>1129</v>
      </c>
      <c r="D289" s="390" t="s">
        <v>477</v>
      </c>
      <c r="E289" s="390" t="s">
        <v>358</v>
      </c>
      <c r="F289" s="11" t="s">
        <v>1442</v>
      </c>
      <c r="G289" s="11" t="s">
        <v>17</v>
      </c>
      <c r="H289" s="11" t="s">
        <v>10</v>
      </c>
      <c r="I289" s="390" t="s">
        <v>1415</v>
      </c>
      <c r="J289" s="390" t="s">
        <v>476</v>
      </c>
      <c r="K289" s="390"/>
      <c r="L289" s="11">
        <v>4</v>
      </c>
      <c r="M289" s="335">
        <v>59.95</v>
      </c>
      <c r="N289" s="335">
        <v>49.95</v>
      </c>
      <c r="O289" s="335">
        <f t="shared" si="14"/>
        <v>19.980000000000004</v>
      </c>
      <c r="P289" s="335">
        <f t="shared" si="14"/>
        <v>17.482500000000002</v>
      </c>
      <c r="Q289" s="335">
        <f t="shared" si="14"/>
        <v>14.985000000000007</v>
      </c>
      <c r="R289" s="335">
        <f t="shared" si="14"/>
        <v>12.487499999999997</v>
      </c>
    </row>
    <row r="290" spans="1:18" ht="66" customHeight="1" thickTop="1" thickBot="1">
      <c r="B290" s="4" t="s">
        <v>3125</v>
      </c>
      <c r="C290" s="6" t="s">
        <v>1130</v>
      </c>
      <c r="D290" s="5" t="s">
        <v>478</v>
      </c>
      <c r="E290" s="5" t="s">
        <v>358</v>
      </c>
      <c r="F290" s="7" t="s">
        <v>1442</v>
      </c>
      <c r="G290" s="7" t="s">
        <v>17</v>
      </c>
      <c r="H290" s="7" t="s">
        <v>10</v>
      </c>
      <c r="I290" s="5" t="s">
        <v>1415</v>
      </c>
      <c r="J290" s="5" t="s">
        <v>476</v>
      </c>
      <c r="K290" s="5"/>
      <c r="L290" s="28">
        <v>4</v>
      </c>
      <c r="M290" s="331">
        <v>59.95</v>
      </c>
      <c r="N290" s="331">
        <v>49.95</v>
      </c>
      <c r="O290" s="384">
        <f t="shared" si="14"/>
        <v>19.980000000000004</v>
      </c>
      <c r="P290" s="384">
        <f t="shared" si="14"/>
        <v>17.482500000000002</v>
      </c>
      <c r="Q290" s="384">
        <f t="shared" si="14"/>
        <v>14.985000000000007</v>
      </c>
      <c r="R290" s="384">
        <f t="shared" si="14"/>
        <v>12.487499999999997</v>
      </c>
    </row>
    <row r="291" spans="1:18" ht="66" customHeight="1" thickTop="1" thickBot="1">
      <c r="B291" s="390" t="s">
        <v>3322</v>
      </c>
      <c r="C291" s="391" t="s">
        <v>1131</v>
      </c>
      <c r="D291" s="390" t="s">
        <v>479</v>
      </c>
      <c r="E291" s="390" t="s">
        <v>480</v>
      </c>
      <c r="F291" s="11" t="s">
        <v>1442</v>
      </c>
      <c r="G291" s="11" t="s">
        <v>17</v>
      </c>
      <c r="H291" s="11" t="s">
        <v>10</v>
      </c>
      <c r="I291" s="390" t="s">
        <v>1416</v>
      </c>
      <c r="J291" s="390"/>
      <c r="K291" s="390"/>
      <c r="L291" s="11">
        <v>4</v>
      </c>
      <c r="M291" s="335">
        <v>59.95</v>
      </c>
      <c r="N291" s="335">
        <v>49.95</v>
      </c>
      <c r="O291" s="335">
        <f t="shared" si="14"/>
        <v>19.980000000000004</v>
      </c>
      <c r="P291" s="335">
        <f t="shared" si="14"/>
        <v>17.482500000000002</v>
      </c>
      <c r="Q291" s="335">
        <f t="shared" si="14"/>
        <v>14.985000000000007</v>
      </c>
      <c r="R291" s="335">
        <f t="shared" si="14"/>
        <v>12.487499999999997</v>
      </c>
    </row>
    <row r="292" spans="1:18" ht="66" customHeight="1" thickTop="1" thickBot="1">
      <c r="B292" s="4" t="s">
        <v>3126</v>
      </c>
      <c r="C292" s="6" t="s">
        <v>1132</v>
      </c>
      <c r="D292" s="5" t="s">
        <v>479</v>
      </c>
      <c r="E292" s="5" t="s">
        <v>480</v>
      </c>
      <c r="F292" s="7" t="s">
        <v>1442</v>
      </c>
      <c r="G292" s="7" t="s">
        <v>17</v>
      </c>
      <c r="H292" s="7" t="s">
        <v>10</v>
      </c>
      <c r="I292" s="5" t="s">
        <v>1416</v>
      </c>
      <c r="J292" s="5"/>
      <c r="K292" s="5"/>
      <c r="L292" s="28">
        <v>4</v>
      </c>
      <c r="M292" s="331">
        <v>59.95</v>
      </c>
      <c r="N292" s="331">
        <v>49.95</v>
      </c>
      <c r="O292" s="384">
        <f t="shared" si="14"/>
        <v>19.980000000000004</v>
      </c>
      <c r="P292" s="384">
        <f t="shared" si="14"/>
        <v>17.482500000000002</v>
      </c>
      <c r="Q292" s="384">
        <f t="shared" si="14"/>
        <v>14.985000000000007</v>
      </c>
      <c r="R292" s="384">
        <f t="shared" si="14"/>
        <v>12.487499999999997</v>
      </c>
    </row>
    <row r="293" spans="1:18" ht="66" customHeight="1" thickTop="1" thickBot="1">
      <c r="B293" s="390" t="s">
        <v>3323</v>
      </c>
      <c r="C293" s="391" t="s">
        <v>1133</v>
      </c>
      <c r="D293" s="390" t="s">
        <v>481</v>
      </c>
      <c r="E293" s="390" t="s">
        <v>480</v>
      </c>
      <c r="F293" s="11" t="s">
        <v>1442</v>
      </c>
      <c r="G293" s="11" t="s">
        <v>17</v>
      </c>
      <c r="H293" s="11" t="s">
        <v>10</v>
      </c>
      <c r="I293" s="390" t="s">
        <v>1416</v>
      </c>
      <c r="J293" s="390"/>
      <c r="K293" s="390"/>
      <c r="L293" s="11">
        <v>4</v>
      </c>
      <c r="M293" s="335">
        <v>59.95</v>
      </c>
      <c r="N293" s="335">
        <v>49.95</v>
      </c>
      <c r="O293" s="335">
        <f t="shared" si="14"/>
        <v>19.980000000000004</v>
      </c>
      <c r="P293" s="335">
        <f t="shared" si="14"/>
        <v>17.482500000000002</v>
      </c>
      <c r="Q293" s="335">
        <f t="shared" si="14"/>
        <v>14.985000000000007</v>
      </c>
      <c r="R293" s="335">
        <f t="shared" si="14"/>
        <v>12.487499999999997</v>
      </c>
    </row>
    <row r="294" spans="1:18" ht="66" customHeight="1" thickTop="1" thickBot="1">
      <c r="B294" s="4" t="s">
        <v>3324</v>
      </c>
      <c r="C294" s="6" t="s">
        <v>1134</v>
      </c>
      <c r="D294" s="5" t="s">
        <v>482</v>
      </c>
      <c r="E294" s="5" t="s">
        <v>483</v>
      </c>
      <c r="F294" s="7" t="s">
        <v>1442</v>
      </c>
      <c r="G294" s="7" t="s">
        <v>17</v>
      </c>
      <c r="H294" s="7" t="s">
        <v>10</v>
      </c>
      <c r="I294" s="5" t="s">
        <v>1417</v>
      </c>
      <c r="J294" s="5"/>
      <c r="K294" s="5"/>
      <c r="L294" s="28">
        <v>4</v>
      </c>
      <c r="M294" s="331">
        <v>59.95</v>
      </c>
      <c r="N294" s="331">
        <v>49.95</v>
      </c>
      <c r="O294" s="384">
        <f t="shared" si="14"/>
        <v>19.980000000000004</v>
      </c>
      <c r="P294" s="384">
        <f t="shared" si="14"/>
        <v>17.482500000000002</v>
      </c>
      <c r="Q294" s="384">
        <f t="shared" si="14"/>
        <v>14.985000000000007</v>
      </c>
      <c r="R294" s="384">
        <f t="shared" si="14"/>
        <v>12.487499999999997</v>
      </c>
    </row>
    <row r="295" spans="1:18" ht="66" customHeight="1" thickTop="1" thickBot="1">
      <c r="B295" s="390" t="s">
        <v>3325</v>
      </c>
      <c r="C295" s="391" t="s">
        <v>1135</v>
      </c>
      <c r="D295" s="390" t="s">
        <v>484</v>
      </c>
      <c r="E295" s="390" t="s">
        <v>227</v>
      </c>
      <c r="F295" s="11" t="s">
        <v>1442</v>
      </c>
      <c r="G295" s="11" t="s">
        <v>17</v>
      </c>
      <c r="H295" s="11" t="s">
        <v>10</v>
      </c>
      <c r="I295" s="390" t="s">
        <v>1418</v>
      </c>
      <c r="J295" s="390"/>
      <c r="K295" s="390"/>
      <c r="L295" s="11">
        <v>4</v>
      </c>
      <c r="M295" s="335">
        <v>59.95</v>
      </c>
      <c r="N295" s="335">
        <v>49.95</v>
      </c>
      <c r="O295" s="335">
        <f t="shared" si="14"/>
        <v>19.980000000000004</v>
      </c>
      <c r="P295" s="335">
        <f t="shared" si="14"/>
        <v>17.482500000000002</v>
      </c>
      <c r="Q295" s="335">
        <f t="shared" si="14"/>
        <v>14.985000000000007</v>
      </c>
      <c r="R295" s="335">
        <f t="shared" si="14"/>
        <v>12.487499999999997</v>
      </c>
    </row>
    <row r="296" spans="1:18" ht="66" customHeight="1" thickTop="1" thickBot="1">
      <c r="B296" s="4" t="s">
        <v>3326</v>
      </c>
      <c r="C296" s="6" t="s">
        <v>1136</v>
      </c>
      <c r="D296" s="5" t="s">
        <v>485</v>
      </c>
      <c r="E296" s="5" t="s">
        <v>486</v>
      </c>
      <c r="F296" s="7" t="s">
        <v>1442</v>
      </c>
      <c r="G296" s="7" t="s">
        <v>17</v>
      </c>
      <c r="H296" s="7" t="s">
        <v>10</v>
      </c>
      <c r="I296" s="5" t="s">
        <v>487</v>
      </c>
      <c r="J296" s="5"/>
      <c r="K296" s="5"/>
      <c r="L296" s="28">
        <v>4</v>
      </c>
      <c r="M296" s="331">
        <v>59.95</v>
      </c>
      <c r="N296" s="331">
        <v>49.95</v>
      </c>
      <c r="O296" s="384">
        <f t="shared" si="14"/>
        <v>19.980000000000004</v>
      </c>
      <c r="P296" s="384">
        <f t="shared" si="14"/>
        <v>17.482500000000002</v>
      </c>
      <c r="Q296" s="384">
        <f t="shared" si="14"/>
        <v>14.985000000000007</v>
      </c>
      <c r="R296" s="384">
        <f t="shared" si="14"/>
        <v>12.487499999999997</v>
      </c>
    </row>
    <row r="297" spans="1:18" ht="66" customHeight="1" thickTop="1" thickBot="1">
      <c r="B297" s="390" t="s">
        <v>3127</v>
      </c>
      <c r="C297" s="391" t="s">
        <v>1137</v>
      </c>
      <c r="D297" s="390" t="s">
        <v>488</v>
      </c>
      <c r="E297" s="390" t="s">
        <v>486</v>
      </c>
      <c r="F297" s="11" t="s">
        <v>1442</v>
      </c>
      <c r="G297" s="11" t="s">
        <v>17</v>
      </c>
      <c r="H297" s="11" t="s">
        <v>10</v>
      </c>
      <c r="I297" s="390" t="s">
        <v>487</v>
      </c>
      <c r="J297" s="390"/>
      <c r="K297" s="390"/>
      <c r="L297" s="11">
        <v>4</v>
      </c>
      <c r="M297" s="335">
        <v>59.95</v>
      </c>
      <c r="N297" s="335">
        <v>49.95</v>
      </c>
      <c r="O297" s="335">
        <f t="shared" si="14"/>
        <v>19.980000000000004</v>
      </c>
      <c r="P297" s="335">
        <f t="shared" si="14"/>
        <v>17.482500000000002</v>
      </c>
      <c r="Q297" s="335">
        <f t="shared" si="14"/>
        <v>14.985000000000007</v>
      </c>
      <c r="R297" s="335">
        <f t="shared" si="14"/>
        <v>12.487499999999997</v>
      </c>
    </row>
    <row r="298" spans="1:18" ht="66" customHeight="1" thickTop="1" thickBot="1">
      <c r="B298" s="4" t="s">
        <v>3128</v>
      </c>
      <c r="C298" s="6" t="s">
        <v>1138</v>
      </c>
      <c r="D298" s="5" t="s">
        <v>489</v>
      </c>
      <c r="E298" s="5" t="s">
        <v>486</v>
      </c>
      <c r="F298" s="7" t="s">
        <v>1442</v>
      </c>
      <c r="G298" s="7" t="s">
        <v>17</v>
      </c>
      <c r="H298" s="7" t="s">
        <v>10</v>
      </c>
      <c r="I298" s="5" t="s">
        <v>487</v>
      </c>
      <c r="J298" s="5"/>
      <c r="K298" s="5"/>
      <c r="L298" s="28">
        <v>4</v>
      </c>
      <c r="M298" s="331">
        <v>59.95</v>
      </c>
      <c r="N298" s="331">
        <v>49.95</v>
      </c>
      <c r="O298" s="384">
        <f t="shared" si="14"/>
        <v>19.980000000000004</v>
      </c>
      <c r="P298" s="384">
        <f t="shared" si="14"/>
        <v>17.482500000000002</v>
      </c>
      <c r="Q298" s="384">
        <f t="shared" si="14"/>
        <v>14.985000000000007</v>
      </c>
      <c r="R298" s="384">
        <f t="shared" si="14"/>
        <v>12.487499999999997</v>
      </c>
    </row>
    <row r="299" spans="1:18" ht="66" customHeight="1" thickTop="1" thickBot="1">
      <c r="B299" s="390" t="s">
        <v>3129</v>
      </c>
      <c r="C299" s="391" t="s">
        <v>1139</v>
      </c>
      <c r="D299" s="390" t="s">
        <v>490</v>
      </c>
      <c r="E299" s="390" t="s">
        <v>486</v>
      </c>
      <c r="F299" s="11" t="s">
        <v>1442</v>
      </c>
      <c r="G299" s="11" t="s">
        <v>17</v>
      </c>
      <c r="H299" s="11" t="s">
        <v>10</v>
      </c>
      <c r="I299" s="390" t="s">
        <v>487</v>
      </c>
      <c r="J299" s="390"/>
      <c r="K299" s="390"/>
      <c r="L299" s="11">
        <v>4</v>
      </c>
      <c r="M299" s="335">
        <v>59.95</v>
      </c>
      <c r="N299" s="335">
        <v>49.95</v>
      </c>
      <c r="O299" s="335">
        <f t="shared" si="14"/>
        <v>19.980000000000004</v>
      </c>
      <c r="P299" s="335">
        <f t="shared" si="14"/>
        <v>17.482500000000002</v>
      </c>
      <c r="Q299" s="335">
        <f t="shared" si="14"/>
        <v>14.985000000000007</v>
      </c>
      <c r="R299" s="335">
        <f t="shared" si="14"/>
        <v>12.487499999999997</v>
      </c>
    </row>
    <row r="300" spans="1:18" ht="66" customHeight="1" thickTop="1" thickBot="1">
      <c r="B300" s="4" t="s">
        <v>3130</v>
      </c>
      <c r="C300" s="6" t="s">
        <v>1140</v>
      </c>
      <c r="D300" s="5" t="s">
        <v>491</v>
      </c>
      <c r="E300" s="5" t="s">
        <v>486</v>
      </c>
      <c r="F300" s="7" t="s">
        <v>1442</v>
      </c>
      <c r="G300" s="7" t="s">
        <v>17</v>
      </c>
      <c r="H300" s="7" t="s">
        <v>10</v>
      </c>
      <c r="I300" s="5" t="s">
        <v>487</v>
      </c>
      <c r="J300" s="5"/>
      <c r="K300" s="5"/>
      <c r="L300" s="28">
        <v>4</v>
      </c>
      <c r="M300" s="331">
        <v>59.95</v>
      </c>
      <c r="N300" s="331">
        <v>49.95</v>
      </c>
      <c r="O300" s="384">
        <f t="shared" si="14"/>
        <v>19.980000000000004</v>
      </c>
      <c r="P300" s="384">
        <f t="shared" si="14"/>
        <v>17.482500000000002</v>
      </c>
      <c r="Q300" s="384">
        <f t="shared" si="14"/>
        <v>14.985000000000007</v>
      </c>
      <c r="R300" s="384">
        <f t="shared" si="14"/>
        <v>12.487499999999997</v>
      </c>
    </row>
    <row r="301" spans="1:18" ht="66" customHeight="1" thickTop="1" thickBot="1">
      <c r="B301" s="390" t="s">
        <v>3131</v>
      </c>
      <c r="C301" s="391" t="s">
        <v>1141</v>
      </c>
      <c r="D301" s="390" t="s">
        <v>492</v>
      </c>
      <c r="E301" s="390" t="s">
        <v>486</v>
      </c>
      <c r="F301" s="11" t="s">
        <v>1442</v>
      </c>
      <c r="G301" s="11" t="s">
        <v>17</v>
      </c>
      <c r="H301" s="11" t="s">
        <v>10</v>
      </c>
      <c r="I301" s="390" t="s">
        <v>487</v>
      </c>
      <c r="J301" s="390"/>
      <c r="K301" s="390"/>
      <c r="L301" s="11">
        <v>4</v>
      </c>
      <c r="M301" s="335">
        <v>59.95</v>
      </c>
      <c r="N301" s="335">
        <v>49.95</v>
      </c>
      <c r="O301" s="335">
        <f t="shared" si="14"/>
        <v>19.980000000000004</v>
      </c>
      <c r="P301" s="335">
        <f t="shared" si="14"/>
        <v>17.482500000000002</v>
      </c>
      <c r="Q301" s="335">
        <f t="shared" si="14"/>
        <v>14.985000000000007</v>
      </c>
      <c r="R301" s="335">
        <f t="shared" si="14"/>
        <v>12.487499999999997</v>
      </c>
    </row>
    <row r="302" spans="1:18" ht="66" customHeight="1" thickTop="1" thickBot="1">
      <c r="B302" s="4" t="s">
        <v>3132</v>
      </c>
      <c r="C302" s="6" t="s">
        <v>1142</v>
      </c>
      <c r="D302" s="5" t="s">
        <v>493</v>
      </c>
      <c r="E302" s="5" t="s">
        <v>486</v>
      </c>
      <c r="F302" s="7" t="s">
        <v>1442</v>
      </c>
      <c r="G302" s="7" t="s">
        <v>17</v>
      </c>
      <c r="H302" s="7" t="s">
        <v>10</v>
      </c>
      <c r="I302" s="5" t="s">
        <v>487</v>
      </c>
      <c r="J302" s="5"/>
      <c r="K302" s="5"/>
      <c r="L302" s="28">
        <v>4</v>
      </c>
      <c r="M302" s="331">
        <v>59.95</v>
      </c>
      <c r="N302" s="331">
        <v>49.95</v>
      </c>
      <c r="O302" s="384">
        <f t="shared" si="14"/>
        <v>19.980000000000004</v>
      </c>
      <c r="P302" s="384">
        <f t="shared" si="14"/>
        <v>17.482500000000002</v>
      </c>
      <c r="Q302" s="384">
        <f t="shared" si="14"/>
        <v>14.985000000000007</v>
      </c>
      <c r="R302" s="384">
        <f t="shared" si="14"/>
        <v>12.487499999999997</v>
      </c>
    </row>
    <row r="303" spans="1:18" ht="66" customHeight="1" thickTop="1" thickBot="1">
      <c r="B303" s="390" t="s">
        <v>3327</v>
      </c>
      <c r="C303" s="391" t="s">
        <v>1143</v>
      </c>
      <c r="D303" s="390" t="s">
        <v>494</v>
      </c>
      <c r="E303" s="390" t="s">
        <v>109</v>
      </c>
      <c r="F303" s="11" t="s">
        <v>1442</v>
      </c>
      <c r="G303" s="11" t="s">
        <v>17</v>
      </c>
      <c r="H303" s="11" t="s">
        <v>10</v>
      </c>
      <c r="I303" s="390" t="s">
        <v>1419</v>
      </c>
      <c r="J303" s="390" t="s">
        <v>495</v>
      </c>
      <c r="K303" s="390"/>
      <c r="L303" s="11">
        <v>4</v>
      </c>
      <c r="M303" s="335">
        <v>59.95</v>
      </c>
      <c r="N303" s="335">
        <v>49.95</v>
      </c>
      <c r="O303" s="335">
        <f t="shared" si="14"/>
        <v>19.980000000000004</v>
      </c>
      <c r="P303" s="335">
        <f t="shared" si="14"/>
        <v>17.482500000000002</v>
      </c>
      <c r="Q303" s="335">
        <f t="shared" si="14"/>
        <v>14.985000000000007</v>
      </c>
      <c r="R303" s="335">
        <f t="shared" si="14"/>
        <v>12.487499999999997</v>
      </c>
    </row>
    <row r="304" spans="1:18" ht="66" customHeight="1" thickTop="1" thickBot="1">
      <c r="B304" s="4" t="s">
        <v>3328</v>
      </c>
      <c r="C304" s="6" t="s">
        <v>1144</v>
      </c>
      <c r="D304" s="5" t="s">
        <v>496</v>
      </c>
      <c r="E304" s="5" t="s">
        <v>89</v>
      </c>
      <c r="F304" s="7" t="s">
        <v>1442</v>
      </c>
      <c r="G304" s="7" t="s">
        <v>17</v>
      </c>
      <c r="H304" s="7" t="s">
        <v>10</v>
      </c>
      <c r="I304" s="5" t="s">
        <v>1420</v>
      </c>
      <c r="J304" s="5" t="s">
        <v>497</v>
      </c>
      <c r="K304" s="5"/>
      <c r="L304" s="28">
        <v>4</v>
      </c>
      <c r="M304" s="331">
        <v>59.95</v>
      </c>
      <c r="N304" s="331">
        <v>49.95</v>
      </c>
      <c r="O304" s="384">
        <f t="shared" si="14"/>
        <v>19.980000000000004</v>
      </c>
      <c r="P304" s="384">
        <f t="shared" si="14"/>
        <v>17.482500000000002</v>
      </c>
      <c r="Q304" s="384">
        <f t="shared" si="14"/>
        <v>14.985000000000007</v>
      </c>
      <c r="R304" s="384">
        <f t="shared" si="14"/>
        <v>12.487499999999997</v>
      </c>
    </row>
    <row r="305" spans="2:18" ht="66" customHeight="1" thickTop="1" thickBot="1">
      <c r="B305" s="390" t="s">
        <v>3329</v>
      </c>
      <c r="C305" s="391" t="s">
        <v>1145</v>
      </c>
      <c r="D305" s="390" t="s">
        <v>498</v>
      </c>
      <c r="E305" s="390" t="s">
        <v>65</v>
      </c>
      <c r="F305" s="11" t="s">
        <v>1442</v>
      </c>
      <c r="G305" s="11" t="s">
        <v>17</v>
      </c>
      <c r="H305" s="11" t="s">
        <v>10</v>
      </c>
      <c r="I305" s="390" t="s">
        <v>1421</v>
      </c>
      <c r="J305" s="390"/>
      <c r="K305" s="390"/>
      <c r="L305" s="11">
        <v>4</v>
      </c>
      <c r="M305" s="335">
        <v>59.95</v>
      </c>
      <c r="N305" s="335">
        <v>49.95</v>
      </c>
      <c r="O305" s="335">
        <f t="shared" si="14"/>
        <v>19.980000000000004</v>
      </c>
      <c r="P305" s="335">
        <f t="shared" si="14"/>
        <v>17.482500000000002</v>
      </c>
      <c r="Q305" s="335">
        <f t="shared" si="14"/>
        <v>14.985000000000007</v>
      </c>
      <c r="R305" s="335">
        <f t="shared" si="14"/>
        <v>12.487499999999997</v>
      </c>
    </row>
    <row r="306" spans="2:18" ht="66" customHeight="1" thickTop="1" thickBot="1">
      <c r="B306" s="4" t="s">
        <v>3330</v>
      </c>
      <c r="C306" s="6" t="s">
        <v>1146</v>
      </c>
      <c r="D306" s="5" t="s">
        <v>499</v>
      </c>
      <c r="E306" s="5" t="s">
        <v>500</v>
      </c>
      <c r="F306" s="7" t="s">
        <v>1442</v>
      </c>
      <c r="G306" s="7" t="s">
        <v>17</v>
      </c>
      <c r="H306" s="7" t="s">
        <v>10</v>
      </c>
      <c r="I306" s="5" t="s">
        <v>501</v>
      </c>
      <c r="J306" s="5"/>
      <c r="K306" s="5"/>
      <c r="L306" s="28">
        <v>4</v>
      </c>
      <c r="M306" s="331">
        <v>59.95</v>
      </c>
      <c r="N306" s="331">
        <v>49.95</v>
      </c>
      <c r="O306" s="384">
        <f t="shared" ref="O306:R325" si="15">$N306-($N306*O$2)</f>
        <v>19.980000000000004</v>
      </c>
      <c r="P306" s="384">
        <f t="shared" si="15"/>
        <v>17.482500000000002</v>
      </c>
      <c r="Q306" s="384">
        <f t="shared" si="15"/>
        <v>14.985000000000007</v>
      </c>
      <c r="R306" s="384">
        <f t="shared" si="15"/>
        <v>12.487499999999997</v>
      </c>
    </row>
    <row r="307" spans="2:18" ht="66" customHeight="1" thickTop="1" thickBot="1">
      <c r="B307" s="390" t="s">
        <v>3331</v>
      </c>
      <c r="C307" s="391" t="s">
        <v>1147</v>
      </c>
      <c r="D307" s="390" t="s">
        <v>502</v>
      </c>
      <c r="E307" s="390" t="s">
        <v>161</v>
      </c>
      <c r="F307" s="11" t="s">
        <v>1442</v>
      </c>
      <c r="G307" s="11" t="s">
        <v>17</v>
      </c>
      <c r="H307" s="11" t="s">
        <v>10</v>
      </c>
      <c r="I307" s="390" t="s">
        <v>503</v>
      </c>
      <c r="J307" s="390"/>
      <c r="K307" s="390"/>
      <c r="L307" s="11">
        <v>4</v>
      </c>
      <c r="M307" s="335">
        <v>59.95</v>
      </c>
      <c r="N307" s="335">
        <v>49.95</v>
      </c>
      <c r="O307" s="335">
        <f t="shared" si="15"/>
        <v>19.980000000000004</v>
      </c>
      <c r="P307" s="335">
        <f t="shared" si="15"/>
        <v>17.482500000000002</v>
      </c>
      <c r="Q307" s="335">
        <f t="shared" si="15"/>
        <v>14.985000000000007</v>
      </c>
      <c r="R307" s="335">
        <f t="shared" si="15"/>
        <v>12.487499999999997</v>
      </c>
    </row>
    <row r="308" spans="2:18" ht="66" customHeight="1" thickTop="1" thickBot="1">
      <c r="B308" s="4" t="s">
        <v>3370</v>
      </c>
      <c r="C308" s="6" t="s">
        <v>1148</v>
      </c>
      <c r="D308" s="5" t="s">
        <v>504</v>
      </c>
      <c r="E308" s="5" t="s">
        <v>161</v>
      </c>
      <c r="F308" s="7" t="s">
        <v>1442</v>
      </c>
      <c r="G308" s="7" t="s">
        <v>17</v>
      </c>
      <c r="H308" s="7" t="s">
        <v>10</v>
      </c>
      <c r="I308" s="5" t="s">
        <v>503</v>
      </c>
      <c r="J308" s="5"/>
      <c r="K308" s="5"/>
      <c r="L308" s="28">
        <v>4</v>
      </c>
      <c r="M308" s="331">
        <v>59.95</v>
      </c>
      <c r="N308" s="331">
        <v>49.95</v>
      </c>
      <c r="O308" s="384">
        <f t="shared" si="15"/>
        <v>19.980000000000004</v>
      </c>
      <c r="P308" s="384">
        <f t="shared" si="15"/>
        <v>17.482500000000002</v>
      </c>
      <c r="Q308" s="384">
        <f t="shared" si="15"/>
        <v>14.985000000000007</v>
      </c>
      <c r="R308" s="384">
        <f t="shared" si="15"/>
        <v>12.487499999999997</v>
      </c>
    </row>
    <row r="309" spans="2:18" ht="66" customHeight="1" thickTop="1" thickBot="1">
      <c r="B309" s="390" t="s">
        <v>3332</v>
      </c>
      <c r="C309" s="391" t="s">
        <v>1149</v>
      </c>
      <c r="D309" s="390" t="s">
        <v>505</v>
      </c>
      <c r="E309" s="390" t="s">
        <v>231</v>
      </c>
      <c r="F309" s="11" t="s">
        <v>1442</v>
      </c>
      <c r="G309" s="11" t="s">
        <v>17</v>
      </c>
      <c r="H309" s="11" t="s">
        <v>10</v>
      </c>
      <c r="I309" s="390" t="s">
        <v>1422</v>
      </c>
      <c r="J309" s="390"/>
      <c r="K309" s="390"/>
      <c r="L309" s="11">
        <v>4</v>
      </c>
      <c r="M309" s="335">
        <v>59.95</v>
      </c>
      <c r="N309" s="335">
        <v>49.95</v>
      </c>
      <c r="O309" s="335">
        <f t="shared" si="15"/>
        <v>19.980000000000004</v>
      </c>
      <c r="P309" s="335">
        <f t="shared" si="15"/>
        <v>17.482500000000002</v>
      </c>
      <c r="Q309" s="335">
        <f t="shared" si="15"/>
        <v>14.985000000000007</v>
      </c>
      <c r="R309" s="335">
        <f t="shared" si="15"/>
        <v>12.487499999999997</v>
      </c>
    </row>
    <row r="310" spans="2:18" ht="66" customHeight="1" thickTop="1" thickBot="1">
      <c r="B310" s="4" t="s">
        <v>3333</v>
      </c>
      <c r="C310" s="6" t="s">
        <v>1150</v>
      </c>
      <c r="D310" s="5" t="s">
        <v>506</v>
      </c>
      <c r="E310" s="5" t="s">
        <v>89</v>
      </c>
      <c r="F310" s="7" t="s">
        <v>1442</v>
      </c>
      <c r="G310" s="7" t="s">
        <v>17</v>
      </c>
      <c r="H310" s="7" t="s">
        <v>10</v>
      </c>
      <c r="I310" s="5" t="s">
        <v>1423</v>
      </c>
      <c r="J310" s="5"/>
      <c r="K310" s="5"/>
      <c r="L310" s="28">
        <v>4</v>
      </c>
      <c r="M310" s="331">
        <v>59.95</v>
      </c>
      <c r="N310" s="331">
        <v>49.95</v>
      </c>
      <c r="O310" s="384">
        <f t="shared" si="15"/>
        <v>19.980000000000004</v>
      </c>
      <c r="P310" s="384">
        <f t="shared" si="15"/>
        <v>17.482500000000002</v>
      </c>
      <c r="Q310" s="384">
        <f t="shared" si="15"/>
        <v>14.985000000000007</v>
      </c>
      <c r="R310" s="384">
        <f t="shared" si="15"/>
        <v>12.487499999999997</v>
      </c>
    </row>
    <row r="311" spans="2:18" ht="66" customHeight="1" thickTop="1" thickBot="1">
      <c r="B311" s="390" t="s">
        <v>3334</v>
      </c>
      <c r="C311" s="391" t="s">
        <v>1151</v>
      </c>
      <c r="D311" s="390" t="s">
        <v>507</v>
      </c>
      <c r="E311" s="390" t="s">
        <v>288</v>
      </c>
      <c r="F311" s="11" t="s">
        <v>1442</v>
      </c>
      <c r="G311" s="11" t="s">
        <v>17</v>
      </c>
      <c r="H311" s="11" t="s">
        <v>10</v>
      </c>
      <c r="I311" s="390" t="s">
        <v>1424</v>
      </c>
      <c r="J311" s="390"/>
      <c r="K311" s="390"/>
      <c r="L311" s="11">
        <v>4</v>
      </c>
      <c r="M311" s="335">
        <v>59.95</v>
      </c>
      <c r="N311" s="335">
        <v>49.95</v>
      </c>
      <c r="O311" s="335">
        <f t="shared" si="15"/>
        <v>19.980000000000004</v>
      </c>
      <c r="P311" s="335">
        <f t="shared" si="15"/>
        <v>17.482500000000002</v>
      </c>
      <c r="Q311" s="335">
        <f t="shared" si="15"/>
        <v>14.985000000000007</v>
      </c>
      <c r="R311" s="335">
        <f t="shared" si="15"/>
        <v>12.487499999999997</v>
      </c>
    </row>
    <row r="312" spans="2:18" ht="66" customHeight="1" thickTop="1" thickBot="1">
      <c r="B312" s="4" t="s">
        <v>3335</v>
      </c>
      <c r="C312" s="6" t="s">
        <v>1152</v>
      </c>
      <c r="D312" s="5" t="s">
        <v>508</v>
      </c>
      <c r="E312" s="5" t="s">
        <v>509</v>
      </c>
      <c r="F312" s="7" t="s">
        <v>1442</v>
      </c>
      <c r="G312" s="7" t="s">
        <v>17</v>
      </c>
      <c r="H312" s="7" t="s">
        <v>10</v>
      </c>
      <c r="I312" s="5" t="s">
        <v>1425</v>
      </c>
      <c r="J312" s="5" t="s">
        <v>510</v>
      </c>
      <c r="K312" s="5"/>
      <c r="L312" s="28">
        <v>4</v>
      </c>
      <c r="M312" s="331">
        <v>59.95</v>
      </c>
      <c r="N312" s="331">
        <v>49.95</v>
      </c>
      <c r="O312" s="384">
        <f t="shared" si="15"/>
        <v>19.980000000000004</v>
      </c>
      <c r="P312" s="384">
        <f t="shared" si="15"/>
        <v>17.482500000000002</v>
      </c>
      <c r="Q312" s="384">
        <f t="shared" si="15"/>
        <v>14.985000000000007</v>
      </c>
      <c r="R312" s="384">
        <f t="shared" si="15"/>
        <v>12.487499999999997</v>
      </c>
    </row>
    <row r="313" spans="2:18" ht="66" customHeight="1" thickTop="1" thickBot="1">
      <c r="B313" s="390" t="s">
        <v>3336</v>
      </c>
      <c r="C313" s="391" t="s">
        <v>1153</v>
      </c>
      <c r="D313" s="390" t="s">
        <v>511</v>
      </c>
      <c r="E313" s="390" t="s">
        <v>58</v>
      </c>
      <c r="F313" s="11" t="s">
        <v>1442</v>
      </c>
      <c r="G313" s="11" t="s">
        <v>17</v>
      </c>
      <c r="H313" s="11" t="s">
        <v>10</v>
      </c>
      <c r="I313" s="390" t="s">
        <v>1426</v>
      </c>
      <c r="J313" s="390" t="s">
        <v>512</v>
      </c>
      <c r="K313" s="390"/>
      <c r="L313" s="11">
        <v>4</v>
      </c>
      <c r="M313" s="335">
        <v>59.95</v>
      </c>
      <c r="N313" s="335">
        <v>49.95</v>
      </c>
      <c r="O313" s="335">
        <f t="shared" si="15"/>
        <v>19.980000000000004</v>
      </c>
      <c r="P313" s="335">
        <f t="shared" si="15"/>
        <v>17.482500000000002</v>
      </c>
      <c r="Q313" s="335">
        <f t="shared" si="15"/>
        <v>14.985000000000007</v>
      </c>
      <c r="R313" s="335">
        <f t="shared" si="15"/>
        <v>12.487499999999997</v>
      </c>
    </row>
    <row r="314" spans="2:18" ht="66" customHeight="1" thickTop="1" thickBot="1">
      <c r="B314" s="4" t="s">
        <v>3337</v>
      </c>
      <c r="C314" s="6" t="s">
        <v>1154</v>
      </c>
      <c r="D314" s="5" t="s">
        <v>513</v>
      </c>
      <c r="E314" s="5" t="s">
        <v>173</v>
      </c>
      <c r="F314" s="7" t="s">
        <v>1442</v>
      </c>
      <c r="G314" s="7" t="s">
        <v>17</v>
      </c>
      <c r="H314" s="7" t="s">
        <v>10</v>
      </c>
      <c r="I314" s="5" t="s">
        <v>514</v>
      </c>
      <c r="J314" s="5"/>
      <c r="K314" s="5"/>
      <c r="L314" s="28">
        <v>4</v>
      </c>
      <c r="M314" s="331">
        <v>59.95</v>
      </c>
      <c r="N314" s="331">
        <v>49.95</v>
      </c>
      <c r="O314" s="384">
        <f t="shared" si="15"/>
        <v>19.980000000000004</v>
      </c>
      <c r="P314" s="384">
        <f t="shared" si="15"/>
        <v>17.482500000000002</v>
      </c>
      <c r="Q314" s="384">
        <f t="shared" si="15"/>
        <v>14.985000000000007</v>
      </c>
      <c r="R314" s="384">
        <f t="shared" si="15"/>
        <v>12.487499999999997</v>
      </c>
    </row>
    <row r="315" spans="2:18" ht="66" customHeight="1" thickTop="1" thickBot="1">
      <c r="B315" s="390" t="s">
        <v>3133</v>
      </c>
      <c r="C315" s="391" t="s">
        <v>1155</v>
      </c>
      <c r="D315" s="390" t="s">
        <v>515</v>
      </c>
      <c r="E315" s="390" t="s">
        <v>173</v>
      </c>
      <c r="F315" s="11" t="s">
        <v>1442</v>
      </c>
      <c r="G315" s="11" t="s">
        <v>17</v>
      </c>
      <c r="H315" s="11" t="s">
        <v>10</v>
      </c>
      <c r="I315" s="390" t="s">
        <v>514</v>
      </c>
      <c r="J315" s="390"/>
      <c r="K315" s="390"/>
      <c r="L315" s="11">
        <v>4</v>
      </c>
      <c r="M315" s="335">
        <v>59.95</v>
      </c>
      <c r="N315" s="335">
        <v>49.95</v>
      </c>
      <c r="O315" s="335">
        <f t="shared" si="15"/>
        <v>19.980000000000004</v>
      </c>
      <c r="P315" s="335">
        <f t="shared" si="15"/>
        <v>17.482500000000002</v>
      </c>
      <c r="Q315" s="335">
        <f t="shared" si="15"/>
        <v>14.985000000000007</v>
      </c>
      <c r="R315" s="335">
        <f t="shared" si="15"/>
        <v>12.487499999999997</v>
      </c>
    </row>
    <row r="316" spans="2:18" ht="66" customHeight="1" thickTop="1" thickBot="1">
      <c r="B316" s="4" t="s">
        <v>3338</v>
      </c>
      <c r="C316" s="6" t="s">
        <v>1156</v>
      </c>
      <c r="D316" s="5" t="s">
        <v>516</v>
      </c>
      <c r="E316" s="5" t="s">
        <v>203</v>
      </c>
      <c r="F316" s="7" t="s">
        <v>1442</v>
      </c>
      <c r="G316" s="7" t="s">
        <v>17</v>
      </c>
      <c r="H316" s="7" t="s">
        <v>10</v>
      </c>
      <c r="I316" s="5" t="s">
        <v>1427</v>
      </c>
      <c r="J316" s="5"/>
      <c r="K316" s="5"/>
      <c r="L316" s="28">
        <v>4</v>
      </c>
      <c r="M316" s="331">
        <v>59.95</v>
      </c>
      <c r="N316" s="331">
        <v>49.95</v>
      </c>
      <c r="O316" s="384">
        <f t="shared" si="15"/>
        <v>19.980000000000004</v>
      </c>
      <c r="P316" s="384">
        <f t="shared" si="15"/>
        <v>17.482500000000002</v>
      </c>
      <c r="Q316" s="384">
        <f t="shared" si="15"/>
        <v>14.985000000000007</v>
      </c>
      <c r="R316" s="384">
        <f t="shared" si="15"/>
        <v>12.487499999999997</v>
      </c>
    </row>
    <row r="317" spans="2:18" ht="66" customHeight="1" thickTop="1" thickBot="1">
      <c r="B317" s="390" t="s">
        <v>3339</v>
      </c>
      <c r="C317" s="391" t="s">
        <v>1157</v>
      </c>
      <c r="D317" s="390" t="s">
        <v>517</v>
      </c>
      <c r="E317" s="390" t="s">
        <v>518</v>
      </c>
      <c r="F317" s="11" t="s">
        <v>1442</v>
      </c>
      <c r="G317" s="11" t="s">
        <v>17</v>
      </c>
      <c r="H317" s="11" t="s">
        <v>10</v>
      </c>
      <c r="I317" s="390" t="s">
        <v>519</v>
      </c>
      <c r="J317" s="390"/>
      <c r="K317" s="390"/>
      <c r="L317" s="11">
        <v>4</v>
      </c>
      <c r="M317" s="335">
        <v>59.95</v>
      </c>
      <c r="N317" s="335">
        <v>49.95</v>
      </c>
      <c r="O317" s="335">
        <f t="shared" si="15"/>
        <v>19.980000000000004</v>
      </c>
      <c r="P317" s="335">
        <f t="shared" si="15"/>
        <v>17.482500000000002</v>
      </c>
      <c r="Q317" s="335">
        <f t="shared" si="15"/>
        <v>14.985000000000007</v>
      </c>
      <c r="R317" s="335">
        <f t="shared" si="15"/>
        <v>12.487499999999997</v>
      </c>
    </row>
    <row r="318" spans="2:18" ht="66" customHeight="1" thickTop="1" thickBot="1">
      <c r="B318" s="4" t="s">
        <v>3340</v>
      </c>
      <c r="C318" s="6" t="s">
        <v>1158</v>
      </c>
      <c r="D318" s="5" t="s">
        <v>520</v>
      </c>
      <c r="E318" s="5" t="s">
        <v>410</v>
      </c>
      <c r="F318" s="7" t="s">
        <v>1442</v>
      </c>
      <c r="G318" s="7" t="s">
        <v>17</v>
      </c>
      <c r="H318" s="7" t="s">
        <v>10</v>
      </c>
      <c r="I318" s="5" t="s">
        <v>1428</v>
      </c>
      <c r="J318" s="5" t="s">
        <v>521</v>
      </c>
      <c r="K318" s="5" t="s">
        <v>522</v>
      </c>
      <c r="L318" s="28">
        <v>4</v>
      </c>
      <c r="M318" s="331">
        <v>59.95</v>
      </c>
      <c r="N318" s="331">
        <v>49.95</v>
      </c>
      <c r="O318" s="384">
        <f t="shared" si="15"/>
        <v>19.980000000000004</v>
      </c>
      <c r="P318" s="384">
        <f t="shared" si="15"/>
        <v>17.482500000000002</v>
      </c>
      <c r="Q318" s="384">
        <f t="shared" si="15"/>
        <v>14.985000000000007</v>
      </c>
      <c r="R318" s="384">
        <f t="shared" si="15"/>
        <v>12.487499999999997</v>
      </c>
    </row>
    <row r="319" spans="2:18" ht="66" customHeight="1" thickTop="1" thickBot="1">
      <c r="B319" s="390" t="s">
        <v>3134</v>
      </c>
      <c r="C319" s="391" t="s">
        <v>1159</v>
      </c>
      <c r="D319" s="390" t="s">
        <v>523</v>
      </c>
      <c r="E319" s="390" t="s">
        <v>410</v>
      </c>
      <c r="F319" s="11" t="s">
        <v>1442</v>
      </c>
      <c r="G319" s="11" t="s">
        <v>17</v>
      </c>
      <c r="H319" s="11" t="s">
        <v>10</v>
      </c>
      <c r="I319" s="390" t="s">
        <v>1428</v>
      </c>
      <c r="J319" s="390" t="s">
        <v>521</v>
      </c>
      <c r="K319" s="390" t="s">
        <v>522</v>
      </c>
      <c r="L319" s="11">
        <v>4</v>
      </c>
      <c r="M319" s="335">
        <v>59.95</v>
      </c>
      <c r="N319" s="335">
        <v>49.95</v>
      </c>
      <c r="O319" s="335">
        <f t="shared" si="15"/>
        <v>19.980000000000004</v>
      </c>
      <c r="P319" s="335">
        <f t="shared" si="15"/>
        <v>17.482500000000002</v>
      </c>
      <c r="Q319" s="335">
        <f t="shared" si="15"/>
        <v>14.985000000000007</v>
      </c>
      <c r="R319" s="335">
        <f t="shared" si="15"/>
        <v>12.487499999999997</v>
      </c>
    </row>
    <row r="320" spans="2:18" ht="66" customHeight="1" thickTop="1" thickBot="1">
      <c r="B320" s="4" t="s">
        <v>3341</v>
      </c>
      <c r="C320" s="6" t="s">
        <v>1160</v>
      </c>
      <c r="D320" s="5" t="s">
        <v>524</v>
      </c>
      <c r="E320" s="5" t="s">
        <v>119</v>
      </c>
      <c r="F320" s="7" t="s">
        <v>1442</v>
      </c>
      <c r="G320" s="7" t="s">
        <v>17</v>
      </c>
      <c r="H320" s="7" t="s">
        <v>10</v>
      </c>
      <c r="I320" s="5" t="s">
        <v>1429</v>
      </c>
      <c r="J320" s="5"/>
      <c r="K320" s="5"/>
      <c r="L320" s="28">
        <v>4</v>
      </c>
      <c r="M320" s="331">
        <v>59.95</v>
      </c>
      <c r="N320" s="331">
        <v>49.95</v>
      </c>
      <c r="O320" s="384">
        <f t="shared" si="15"/>
        <v>19.980000000000004</v>
      </c>
      <c r="P320" s="384">
        <f t="shared" si="15"/>
        <v>17.482500000000002</v>
      </c>
      <c r="Q320" s="384">
        <f t="shared" si="15"/>
        <v>14.985000000000007</v>
      </c>
      <c r="R320" s="384">
        <f t="shared" si="15"/>
        <v>12.487499999999997</v>
      </c>
    </row>
    <row r="321" spans="2:18" ht="66" customHeight="1" thickTop="1" thickBot="1">
      <c r="B321" s="390" t="s">
        <v>3135</v>
      </c>
      <c r="C321" s="391" t="s">
        <v>1161</v>
      </c>
      <c r="D321" s="390" t="s">
        <v>525</v>
      </c>
      <c r="E321" s="390" t="s">
        <v>119</v>
      </c>
      <c r="F321" s="11" t="s">
        <v>1442</v>
      </c>
      <c r="G321" s="11" t="s">
        <v>17</v>
      </c>
      <c r="H321" s="11" t="s">
        <v>10</v>
      </c>
      <c r="I321" s="390" t="s">
        <v>1429</v>
      </c>
      <c r="J321" s="390"/>
      <c r="K321" s="390"/>
      <c r="L321" s="11">
        <v>4</v>
      </c>
      <c r="M321" s="335">
        <v>59.95</v>
      </c>
      <c r="N321" s="335">
        <v>49.95</v>
      </c>
      <c r="O321" s="335">
        <f t="shared" si="15"/>
        <v>19.980000000000004</v>
      </c>
      <c r="P321" s="335">
        <f t="shared" si="15"/>
        <v>17.482500000000002</v>
      </c>
      <c r="Q321" s="335">
        <f t="shared" si="15"/>
        <v>14.985000000000007</v>
      </c>
      <c r="R321" s="335">
        <f t="shared" si="15"/>
        <v>12.487499999999997</v>
      </c>
    </row>
    <row r="322" spans="2:18" ht="66" customHeight="1" thickTop="1" thickBot="1">
      <c r="B322" s="4" t="s">
        <v>3136</v>
      </c>
      <c r="C322" s="6" t="s">
        <v>1162</v>
      </c>
      <c r="D322" s="5" t="s">
        <v>526</v>
      </c>
      <c r="E322" s="5" t="s">
        <v>119</v>
      </c>
      <c r="F322" s="7" t="s">
        <v>1442</v>
      </c>
      <c r="G322" s="7" t="s">
        <v>17</v>
      </c>
      <c r="H322" s="7" t="s">
        <v>10</v>
      </c>
      <c r="I322" s="5" t="s">
        <v>1429</v>
      </c>
      <c r="J322" s="5"/>
      <c r="K322" s="5"/>
      <c r="L322" s="28">
        <v>4</v>
      </c>
      <c r="M322" s="331">
        <v>59.95</v>
      </c>
      <c r="N322" s="331">
        <v>49.95</v>
      </c>
      <c r="O322" s="384">
        <f t="shared" si="15"/>
        <v>19.980000000000004</v>
      </c>
      <c r="P322" s="384">
        <f t="shared" si="15"/>
        <v>17.482500000000002</v>
      </c>
      <c r="Q322" s="384">
        <f t="shared" si="15"/>
        <v>14.985000000000007</v>
      </c>
      <c r="R322" s="384">
        <f t="shared" si="15"/>
        <v>12.487499999999997</v>
      </c>
    </row>
    <row r="323" spans="2:18" ht="66" customHeight="1" thickTop="1" thickBot="1">
      <c r="B323" s="390" t="s">
        <v>3137</v>
      </c>
      <c r="C323" s="391" t="s">
        <v>1163</v>
      </c>
      <c r="D323" s="390" t="s">
        <v>527</v>
      </c>
      <c r="E323" s="390" t="s">
        <v>119</v>
      </c>
      <c r="F323" s="11" t="s">
        <v>1442</v>
      </c>
      <c r="G323" s="11" t="s">
        <v>17</v>
      </c>
      <c r="H323" s="11" t="s">
        <v>10</v>
      </c>
      <c r="I323" s="390" t="s">
        <v>1429</v>
      </c>
      <c r="J323" s="390"/>
      <c r="K323" s="390"/>
      <c r="L323" s="11">
        <v>4</v>
      </c>
      <c r="M323" s="335">
        <v>59.95</v>
      </c>
      <c r="N323" s="335">
        <v>49.95</v>
      </c>
      <c r="O323" s="335">
        <f t="shared" si="15"/>
        <v>19.980000000000004</v>
      </c>
      <c r="P323" s="335">
        <f t="shared" si="15"/>
        <v>17.482500000000002</v>
      </c>
      <c r="Q323" s="335">
        <f t="shared" si="15"/>
        <v>14.985000000000007</v>
      </c>
      <c r="R323" s="335">
        <f t="shared" si="15"/>
        <v>12.487499999999997</v>
      </c>
    </row>
    <row r="324" spans="2:18" ht="66" customHeight="1" thickTop="1" thickBot="1">
      <c r="B324" s="4" t="s">
        <v>3138</v>
      </c>
      <c r="C324" s="6" t="s">
        <v>1164</v>
      </c>
      <c r="D324" s="5" t="s">
        <v>528</v>
      </c>
      <c r="E324" s="5" t="s">
        <v>119</v>
      </c>
      <c r="F324" s="7" t="s">
        <v>1442</v>
      </c>
      <c r="G324" s="7" t="s">
        <v>17</v>
      </c>
      <c r="H324" s="7" t="s">
        <v>10</v>
      </c>
      <c r="I324" s="5" t="s">
        <v>1429</v>
      </c>
      <c r="J324" s="5"/>
      <c r="K324" s="5"/>
      <c r="L324" s="28">
        <v>4</v>
      </c>
      <c r="M324" s="331">
        <v>59.95</v>
      </c>
      <c r="N324" s="331">
        <v>49.95</v>
      </c>
      <c r="O324" s="384">
        <f t="shared" si="15"/>
        <v>19.980000000000004</v>
      </c>
      <c r="P324" s="384">
        <f t="shared" si="15"/>
        <v>17.482500000000002</v>
      </c>
      <c r="Q324" s="384">
        <f t="shared" si="15"/>
        <v>14.985000000000007</v>
      </c>
      <c r="R324" s="384">
        <f t="shared" si="15"/>
        <v>12.487499999999997</v>
      </c>
    </row>
    <row r="325" spans="2:18" ht="66" customHeight="1" thickTop="1" thickBot="1">
      <c r="B325" s="390" t="s">
        <v>3139</v>
      </c>
      <c r="C325" s="391" t="s">
        <v>1165</v>
      </c>
      <c r="D325" s="390" t="s">
        <v>529</v>
      </c>
      <c r="E325" s="390" t="s">
        <v>119</v>
      </c>
      <c r="F325" s="11" t="s">
        <v>1442</v>
      </c>
      <c r="G325" s="11" t="s">
        <v>17</v>
      </c>
      <c r="H325" s="11" t="s">
        <v>10</v>
      </c>
      <c r="I325" s="390" t="s">
        <v>1429</v>
      </c>
      <c r="J325" s="390"/>
      <c r="K325" s="390"/>
      <c r="L325" s="11">
        <v>4</v>
      </c>
      <c r="M325" s="335">
        <v>59.95</v>
      </c>
      <c r="N325" s="335">
        <v>49.95</v>
      </c>
      <c r="O325" s="335">
        <f t="shared" si="15"/>
        <v>19.980000000000004</v>
      </c>
      <c r="P325" s="335">
        <f t="shared" si="15"/>
        <v>17.482500000000002</v>
      </c>
      <c r="Q325" s="335">
        <f t="shared" si="15"/>
        <v>14.985000000000007</v>
      </c>
      <c r="R325" s="335">
        <f t="shared" si="15"/>
        <v>12.487499999999997</v>
      </c>
    </row>
    <row r="326" spans="2:18" ht="66" customHeight="1" thickTop="1" thickBot="1">
      <c r="B326" s="4" t="s">
        <v>3140</v>
      </c>
      <c r="C326" s="6" t="s">
        <v>1166</v>
      </c>
      <c r="D326" s="5" t="s">
        <v>530</v>
      </c>
      <c r="E326" s="5" t="s">
        <v>119</v>
      </c>
      <c r="F326" s="7" t="s">
        <v>1442</v>
      </c>
      <c r="G326" s="7" t="s">
        <v>17</v>
      </c>
      <c r="H326" s="7" t="s">
        <v>10</v>
      </c>
      <c r="I326" s="5" t="s">
        <v>1429</v>
      </c>
      <c r="J326" s="5"/>
      <c r="K326" s="5"/>
      <c r="L326" s="28">
        <v>4</v>
      </c>
      <c r="M326" s="331">
        <v>59.95</v>
      </c>
      <c r="N326" s="331">
        <v>49.95</v>
      </c>
      <c r="O326" s="384">
        <f t="shared" ref="O326:R345" si="16">$N326-($N326*O$2)</f>
        <v>19.980000000000004</v>
      </c>
      <c r="P326" s="384">
        <f t="shared" si="16"/>
        <v>17.482500000000002</v>
      </c>
      <c r="Q326" s="384">
        <f t="shared" si="16"/>
        <v>14.985000000000007</v>
      </c>
      <c r="R326" s="384">
        <f t="shared" si="16"/>
        <v>12.487499999999997</v>
      </c>
    </row>
    <row r="327" spans="2:18" ht="66" customHeight="1" thickTop="1" thickBot="1">
      <c r="B327" s="390" t="s">
        <v>3141</v>
      </c>
      <c r="C327" s="391" t="s">
        <v>1167</v>
      </c>
      <c r="D327" s="390" t="s">
        <v>531</v>
      </c>
      <c r="E327" s="390" t="s">
        <v>56</v>
      </c>
      <c r="F327" s="11" t="s">
        <v>1442</v>
      </c>
      <c r="G327" s="11" t="s">
        <v>17</v>
      </c>
      <c r="H327" s="11" t="s">
        <v>10</v>
      </c>
      <c r="I327" s="390"/>
      <c r="J327" s="390"/>
      <c r="K327" s="390"/>
      <c r="L327" s="11">
        <v>4</v>
      </c>
      <c r="M327" s="335">
        <v>59.95</v>
      </c>
      <c r="N327" s="335">
        <v>49.95</v>
      </c>
      <c r="O327" s="335">
        <f t="shared" si="16"/>
        <v>19.980000000000004</v>
      </c>
      <c r="P327" s="335">
        <f t="shared" si="16"/>
        <v>17.482500000000002</v>
      </c>
      <c r="Q327" s="335">
        <f t="shared" si="16"/>
        <v>14.985000000000007</v>
      </c>
      <c r="R327" s="335">
        <f t="shared" si="16"/>
        <v>12.487499999999997</v>
      </c>
    </row>
    <row r="328" spans="2:18" ht="66" customHeight="1" thickTop="1" thickBot="1">
      <c r="B328" s="4" t="s">
        <v>3142</v>
      </c>
      <c r="C328" s="6" t="s">
        <v>1168</v>
      </c>
      <c r="D328" s="5" t="s">
        <v>532</v>
      </c>
      <c r="E328" s="5" t="s">
        <v>56</v>
      </c>
      <c r="F328" s="7" t="s">
        <v>1442</v>
      </c>
      <c r="G328" s="7" t="s">
        <v>17</v>
      </c>
      <c r="H328" s="7" t="s">
        <v>10</v>
      </c>
      <c r="I328" s="5"/>
      <c r="J328" s="5"/>
      <c r="K328" s="5"/>
      <c r="L328" s="28">
        <v>4</v>
      </c>
      <c r="M328" s="331">
        <v>59.95</v>
      </c>
      <c r="N328" s="331">
        <v>49.95</v>
      </c>
      <c r="O328" s="384">
        <f t="shared" si="16"/>
        <v>19.980000000000004</v>
      </c>
      <c r="P328" s="384">
        <f t="shared" si="16"/>
        <v>17.482500000000002</v>
      </c>
      <c r="Q328" s="384">
        <f t="shared" si="16"/>
        <v>14.985000000000007</v>
      </c>
      <c r="R328" s="384">
        <f t="shared" si="16"/>
        <v>12.487499999999997</v>
      </c>
    </row>
    <row r="329" spans="2:18" ht="66" customHeight="1" thickTop="1" thickBot="1">
      <c r="B329" s="390" t="s">
        <v>3342</v>
      </c>
      <c r="C329" s="391" t="s">
        <v>1169</v>
      </c>
      <c r="D329" s="390" t="s">
        <v>533</v>
      </c>
      <c r="E329" s="390" t="s">
        <v>249</v>
      </c>
      <c r="F329" s="11" t="s">
        <v>1442</v>
      </c>
      <c r="G329" s="11" t="s">
        <v>17</v>
      </c>
      <c r="H329" s="11" t="s">
        <v>10</v>
      </c>
      <c r="I329" s="390" t="s">
        <v>534</v>
      </c>
      <c r="J329" s="390"/>
      <c r="K329" s="390"/>
      <c r="L329" s="11">
        <v>4</v>
      </c>
      <c r="M329" s="335">
        <v>59.95</v>
      </c>
      <c r="N329" s="335">
        <v>49.95</v>
      </c>
      <c r="O329" s="335">
        <f t="shared" si="16"/>
        <v>19.980000000000004</v>
      </c>
      <c r="P329" s="335">
        <f t="shared" si="16"/>
        <v>17.482500000000002</v>
      </c>
      <c r="Q329" s="335">
        <f t="shared" si="16"/>
        <v>14.985000000000007</v>
      </c>
      <c r="R329" s="335">
        <f t="shared" si="16"/>
        <v>12.487499999999997</v>
      </c>
    </row>
    <row r="330" spans="2:18" ht="66" customHeight="1" thickTop="1" thickBot="1">
      <c r="B330" s="4" t="s">
        <v>3343</v>
      </c>
      <c r="C330" s="6" t="s">
        <v>1170</v>
      </c>
      <c r="D330" s="5" t="s">
        <v>535</v>
      </c>
      <c r="E330" s="5" t="s">
        <v>249</v>
      </c>
      <c r="F330" s="7" t="s">
        <v>1442</v>
      </c>
      <c r="G330" s="7" t="s">
        <v>17</v>
      </c>
      <c r="H330" s="7" t="s">
        <v>10</v>
      </c>
      <c r="I330" s="5" t="s">
        <v>536</v>
      </c>
      <c r="J330" s="5"/>
      <c r="K330" s="5"/>
      <c r="L330" s="28">
        <v>4</v>
      </c>
      <c r="M330" s="331">
        <v>59.95</v>
      </c>
      <c r="N330" s="331">
        <v>49.95</v>
      </c>
      <c r="O330" s="384">
        <f t="shared" si="16"/>
        <v>19.980000000000004</v>
      </c>
      <c r="P330" s="384">
        <f t="shared" si="16"/>
        <v>17.482500000000002</v>
      </c>
      <c r="Q330" s="384">
        <f t="shared" si="16"/>
        <v>14.985000000000007</v>
      </c>
      <c r="R330" s="384">
        <f t="shared" si="16"/>
        <v>12.487499999999997</v>
      </c>
    </row>
    <row r="331" spans="2:18" ht="66" customHeight="1" thickTop="1" thickBot="1">
      <c r="B331" s="390" t="s">
        <v>3344</v>
      </c>
      <c r="C331" s="391" t="s">
        <v>1171</v>
      </c>
      <c r="D331" s="390" t="s">
        <v>537</v>
      </c>
      <c r="E331" s="390" t="s">
        <v>249</v>
      </c>
      <c r="F331" s="11" t="s">
        <v>1442</v>
      </c>
      <c r="G331" s="11" t="s">
        <v>17</v>
      </c>
      <c r="H331" s="11" t="s">
        <v>10</v>
      </c>
      <c r="I331" s="390" t="s">
        <v>538</v>
      </c>
      <c r="J331" s="390"/>
      <c r="K331" s="390"/>
      <c r="L331" s="11">
        <v>4</v>
      </c>
      <c r="M331" s="335">
        <v>59.95</v>
      </c>
      <c r="N331" s="335">
        <v>49.95</v>
      </c>
      <c r="O331" s="335">
        <f t="shared" si="16"/>
        <v>19.980000000000004</v>
      </c>
      <c r="P331" s="335">
        <f t="shared" si="16"/>
        <v>17.482500000000002</v>
      </c>
      <c r="Q331" s="335">
        <f t="shared" si="16"/>
        <v>14.985000000000007</v>
      </c>
      <c r="R331" s="335">
        <f t="shared" si="16"/>
        <v>12.487499999999997</v>
      </c>
    </row>
    <row r="332" spans="2:18" ht="66" customHeight="1" thickTop="1" thickBot="1">
      <c r="B332" s="4" t="s">
        <v>3143</v>
      </c>
      <c r="C332" s="393">
        <v>819918019642</v>
      </c>
      <c r="D332" s="12"/>
      <c r="E332" s="12"/>
      <c r="F332" s="7" t="s">
        <v>1442</v>
      </c>
      <c r="G332" s="7" t="s">
        <v>17</v>
      </c>
      <c r="H332" s="7" t="s">
        <v>10</v>
      </c>
      <c r="I332" s="12"/>
      <c r="J332" s="12"/>
      <c r="K332" s="12"/>
      <c r="L332" s="24">
        <v>4</v>
      </c>
      <c r="M332" s="334">
        <v>59.95</v>
      </c>
      <c r="N332" s="334">
        <v>49.95</v>
      </c>
      <c r="O332" s="440">
        <f t="shared" si="16"/>
        <v>19.980000000000004</v>
      </c>
      <c r="P332" s="440">
        <f t="shared" si="16"/>
        <v>17.482500000000002</v>
      </c>
      <c r="Q332" s="440">
        <f t="shared" si="16"/>
        <v>14.985000000000007</v>
      </c>
      <c r="R332" s="440">
        <f t="shared" si="16"/>
        <v>12.487499999999997</v>
      </c>
    </row>
    <row r="333" spans="2:18" ht="66" customHeight="1" thickTop="1" thickBot="1">
      <c r="B333" s="390" t="s">
        <v>3345</v>
      </c>
      <c r="C333" s="391" t="s">
        <v>1172</v>
      </c>
      <c r="D333" s="390" t="s">
        <v>539</v>
      </c>
      <c r="E333" s="390" t="s">
        <v>540</v>
      </c>
      <c r="F333" s="11" t="s">
        <v>1442</v>
      </c>
      <c r="G333" s="11" t="s">
        <v>17</v>
      </c>
      <c r="H333" s="11" t="s">
        <v>10</v>
      </c>
      <c r="I333" s="390" t="s">
        <v>1430</v>
      </c>
      <c r="J333" s="390"/>
      <c r="K333" s="390"/>
      <c r="L333" s="11">
        <v>4</v>
      </c>
      <c r="M333" s="335">
        <v>59.95</v>
      </c>
      <c r="N333" s="335">
        <v>49.95</v>
      </c>
      <c r="O333" s="335">
        <f t="shared" si="16"/>
        <v>19.980000000000004</v>
      </c>
      <c r="P333" s="335">
        <f t="shared" si="16"/>
        <v>17.482500000000002</v>
      </c>
      <c r="Q333" s="335">
        <f t="shared" si="16"/>
        <v>14.985000000000007</v>
      </c>
      <c r="R333" s="335">
        <f t="shared" si="16"/>
        <v>12.487499999999997</v>
      </c>
    </row>
    <row r="334" spans="2:18" ht="66" customHeight="1" thickTop="1" thickBot="1">
      <c r="B334" s="4" t="s">
        <v>3346</v>
      </c>
      <c r="C334" s="6" t="s">
        <v>1173</v>
      </c>
      <c r="D334" s="5" t="s">
        <v>541</v>
      </c>
      <c r="E334" s="5" t="s">
        <v>161</v>
      </c>
      <c r="F334" s="7" t="s">
        <v>1442</v>
      </c>
      <c r="G334" s="7" t="s">
        <v>17</v>
      </c>
      <c r="H334" s="7" t="s">
        <v>10</v>
      </c>
      <c r="I334" s="5" t="s">
        <v>542</v>
      </c>
      <c r="J334" s="5"/>
      <c r="K334" s="5"/>
      <c r="L334" s="28">
        <v>4</v>
      </c>
      <c r="M334" s="331">
        <v>59.95</v>
      </c>
      <c r="N334" s="331">
        <v>49.95</v>
      </c>
      <c r="O334" s="384">
        <f t="shared" si="16"/>
        <v>19.980000000000004</v>
      </c>
      <c r="P334" s="384">
        <f t="shared" si="16"/>
        <v>17.482500000000002</v>
      </c>
      <c r="Q334" s="384">
        <f t="shared" si="16"/>
        <v>14.985000000000007</v>
      </c>
      <c r="R334" s="384">
        <f t="shared" si="16"/>
        <v>12.487499999999997</v>
      </c>
    </row>
    <row r="335" spans="2:18" ht="66" customHeight="1" thickTop="1" thickBot="1">
      <c r="B335" s="390" t="s">
        <v>3347</v>
      </c>
      <c r="C335" s="391">
        <v>819918019659</v>
      </c>
      <c r="D335" s="390" t="s">
        <v>543</v>
      </c>
      <c r="E335" s="390" t="s">
        <v>119</v>
      </c>
      <c r="F335" s="11" t="s">
        <v>1442</v>
      </c>
      <c r="G335" s="11" t="s">
        <v>17</v>
      </c>
      <c r="H335" s="11" t="s">
        <v>10</v>
      </c>
      <c r="I335" s="390" t="s">
        <v>1431</v>
      </c>
      <c r="J335" s="390"/>
      <c r="K335" s="390"/>
      <c r="L335" s="11">
        <v>4</v>
      </c>
      <c r="M335" s="335">
        <v>59.95</v>
      </c>
      <c r="N335" s="335">
        <v>49.95</v>
      </c>
      <c r="O335" s="335">
        <f t="shared" si="16"/>
        <v>19.980000000000004</v>
      </c>
      <c r="P335" s="335">
        <f t="shared" si="16"/>
        <v>17.482500000000002</v>
      </c>
      <c r="Q335" s="335">
        <f t="shared" si="16"/>
        <v>14.985000000000007</v>
      </c>
      <c r="R335" s="335">
        <f t="shared" si="16"/>
        <v>12.487499999999997</v>
      </c>
    </row>
    <row r="336" spans="2:18" ht="66" customHeight="1" thickTop="1" thickBot="1">
      <c r="B336" s="4" t="s">
        <v>3144</v>
      </c>
      <c r="C336" s="6" t="s">
        <v>1174</v>
      </c>
      <c r="D336" s="5" t="s">
        <v>544</v>
      </c>
      <c r="E336" s="5" t="s">
        <v>119</v>
      </c>
      <c r="F336" s="7" t="s">
        <v>1442</v>
      </c>
      <c r="G336" s="7" t="s">
        <v>17</v>
      </c>
      <c r="H336" s="7" t="s">
        <v>10</v>
      </c>
      <c r="I336" s="5" t="s">
        <v>1431</v>
      </c>
      <c r="J336" s="5"/>
      <c r="K336" s="5"/>
      <c r="L336" s="28">
        <v>4</v>
      </c>
      <c r="M336" s="331">
        <v>59.95</v>
      </c>
      <c r="N336" s="331">
        <v>49.95</v>
      </c>
      <c r="O336" s="384">
        <f t="shared" si="16"/>
        <v>19.980000000000004</v>
      </c>
      <c r="P336" s="384">
        <f t="shared" si="16"/>
        <v>17.482500000000002</v>
      </c>
      <c r="Q336" s="384">
        <f t="shared" si="16"/>
        <v>14.985000000000007</v>
      </c>
      <c r="R336" s="384">
        <f t="shared" si="16"/>
        <v>12.487499999999997</v>
      </c>
    </row>
    <row r="337" spans="2:18" ht="66" customHeight="1" thickTop="1" thickBot="1">
      <c r="B337" s="390" t="s">
        <v>3145</v>
      </c>
      <c r="C337" s="391" t="s">
        <v>1175</v>
      </c>
      <c r="D337" s="390" t="s">
        <v>545</v>
      </c>
      <c r="E337" s="390" t="s">
        <v>119</v>
      </c>
      <c r="F337" s="11" t="s">
        <v>1442</v>
      </c>
      <c r="G337" s="11" t="s">
        <v>17</v>
      </c>
      <c r="H337" s="11" t="s">
        <v>10</v>
      </c>
      <c r="I337" s="390" t="s">
        <v>1431</v>
      </c>
      <c r="J337" s="390"/>
      <c r="K337" s="390"/>
      <c r="L337" s="11">
        <v>4</v>
      </c>
      <c r="M337" s="335">
        <v>59.95</v>
      </c>
      <c r="N337" s="335">
        <v>49.95</v>
      </c>
      <c r="O337" s="335">
        <f t="shared" si="16"/>
        <v>19.980000000000004</v>
      </c>
      <c r="P337" s="335">
        <f t="shared" si="16"/>
        <v>17.482500000000002</v>
      </c>
      <c r="Q337" s="335">
        <f t="shared" si="16"/>
        <v>14.985000000000007</v>
      </c>
      <c r="R337" s="335">
        <f t="shared" si="16"/>
        <v>12.487499999999997</v>
      </c>
    </row>
    <row r="338" spans="2:18" ht="66" customHeight="1" thickTop="1" thickBot="1">
      <c r="B338" s="4" t="s">
        <v>3146</v>
      </c>
      <c r="C338" s="6" t="s">
        <v>1176</v>
      </c>
      <c r="D338" s="5" t="s">
        <v>546</v>
      </c>
      <c r="E338" s="5" t="s">
        <v>119</v>
      </c>
      <c r="F338" s="7" t="s">
        <v>1442</v>
      </c>
      <c r="G338" s="7" t="s">
        <v>17</v>
      </c>
      <c r="H338" s="7" t="s">
        <v>10</v>
      </c>
      <c r="I338" s="5" t="s">
        <v>1431</v>
      </c>
      <c r="J338" s="5"/>
      <c r="K338" s="5"/>
      <c r="L338" s="28">
        <v>4</v>
      </c>
      <c r="M338" s="331">
        <v>59.95</v>
      </c>
      <c r="N338" s="331">
        <v>49.95</v>
      </c>
      <c r="O338" s="384">
        <f t="shared" si="16"/>
        <v>19.980000000000004</v>
      </c>
      <c r="P338" s="384">
        <f t="shared" si="16"/>
        <v>17.482500000000002</v>
      </c>
      <c r="Q338" s="384">
        <f t="shared" si="16"/>
        <v>14.985000000000007</v>
      </c>
      <c r="R338" s="384">
        <f t="shared" si="16"/>
        <v>12.487499999999997</v>
      </c>
    </row>
    <row r="339" spans="2:18" ht="66" customHeight="1" thickTop="1" thickBot="1">
      <c r="B339" s="390" t="s">
        <v>3147</v>
      </c>
      <c r="C339" s="391" t="s">
        <v>1177</v>
      </c>
      <c r="D339" s="390" t="s">
        <v>547</v>
      </c>
      <c r="E339" s="390" t="s">
        <v>119</v>
      </c>
      <c r="F339" s="11" t="s">
        <v>1442</v>
      </c>
      <c r="G339" s="11" t="s">
        <v>17</v>
      </c>
      <c r="H339" s="11" t="s">
        <v>10</v>
      </c>
      <c r="I339" s="390" t="s">
        <v>1431</v>
      </c>
      <c r="J339" s="390"/>
      <c r="K339" s="390"/>
      <c r="L339" s="11">
        <v>4</v>
      </c>
      <c r="M339" s="335">
        <v>59.95</v>
      </c>
      <c r="N339" s="335">
        <v>49.95</v>
      </c>
      <c r="O339" s="335">
        <f t="shared" si="16"/>
        <v>19.980000000000004</v>
      </c>
      <c r="P339" s="335">
        <f t="shared" si="16"/>
        <v>17.482500000000002</v>
      </c>
      <c r="Q339" s="335">
        <f t="shared" si="16"/>
        <v>14.985000000000007</v>
      </c>
      <c r="R339" s="335">
        <f t="shared" si="16"/>
        <v>12.487499999999997</v>
      </c>
    </row>
    <row r="340" spans="2:18" ht="66" customHeight="1" thickTop="1" thickBot="1">
      <c r="B340" s="4" t="s">
        <v>3148</v>
      </c>
      <c r="C340" s="6" t="s">
        <v>1178</v>
      </c>
      <c r="D340" s="5" t="s">
        <v>548</v>
      </c>
      <c r="E340" s="5" t="s">
        <v>119</v>
      </c>
      <c r="F340" s="7" t="s">
        <v>1442</v>
      </c>
      <c r="G340" s="7" t="s">
        <v>17</v>
      </c>
      <c r="H340" s="7" t="s">
        <v>10</v>
      </c>
      <c r="I340" s="5" t="s">
        <v>1431</v>
      </c>
      <c r="J340" s="5"/>
      <c r="K340" s="5"/>
      <c r="L340" s="28">
        <v>4</v>
      </c>
      <c r="M340" s="331">
        <v>59.95</v>
      </c>
      <c r="N340" s="331">
        <v>49.95</v>
      </c>
      <c r="O340" s="384">
        <f t="shared" si="16"/>
        <v>19.980000000000004</v>
      </c>
      <c r="P340" s="384">
        <f t="shared" si="16"/>
        <v>17.482500000000002</v>
      </c>
      <c r="Q340" s="384">
        <f t="shared" si="16"/>
        <v>14.985000000000007</v>
      </c>
      <c r="R340" s="384">
        <f t="shared" si="16"/>
        <v>12.487499999999997</v>
      </c>
    </row>
    <row r="341" spans="2:18" ht="66" customHeight="1" thickTop="1" thickBot="1">
      <c r="B341" s="390" t="s">
        <v>3149</v>
      </c>
      <c r="C341" s="391" t="s">
        <v>1179</v>
      </c>
      <c r="D341" s="390" t="s">
        <v>549</v>
      </c>
      <c r="E341" s="390" t="s">
        <v>119</v>
      </c>
      <c r="F341" s="11" t="s">
        <v>1442</v>
      </c>
      <c r="G341" s="11" t="s">
        <v>17</v>
      </c>
      <c r="H341" s="11" t="s">
        <v>10</v>
      </c>
      <c r="I341" s="390" t="s">
        <v>1431</v>
      </c>
      <c r="J341" s="390"/>
      <c r="K341" s="390"/>
      <c r="L341" s="11">
        <v>4</v>
      </c>
      <c r="M341" s="335">
        <v>59.95</v>
      </c>
      <c r="N341" s="335">
        <v>49.95</v>
      </c>
      <c r="O341" s="335">
        <f t="shared" si="16"/>
        <v>19.980000000000004</v>
      </c>
      <c r="P341" s="335">
        <f t="shared" si="16"/>
        <v>17.482500000000002</v>
      </c>
      <c r="Q341" s="335">
        <f t="shared" si="16"/>
        <v>14.985000000000007</v>
      </c>
      <c r="R341" s="335">
        <f t="shared" si="16"/>
        <v>12.487499999999997</v>
      </c>
    </row>
    <row r="342" spans="2:18" ht="66" customHeight="1" thickTop="1" thickBot="1">
      <c r="B342" s="4" t="s">
        <v>3348</v>
      </c>
      <c r="C342" s="6" t="s">
        <v>1180</v>
      </c>
      <c r="D342" s="5" t="s">
        <v>550</v>
      </c>
      <c r="E342" s="5" t="s">
        <v>231</v>
      </c>
      <c r="F342" s="7" t="s">
        <v>1442</v>
      </c>
      <c r="G342" s="7" t="s">
        <v>17</v>
      </c>
      <c r="H342" s="7" t="s">
        <v>10</v>
      </c>
      <c r="I342" s="5" t="s">
        <v>551</v>
      </c>
      <c r="J342" s="5"/>
      <c r="K342" s="5"/>
      <c r="L342" s="28">
        <v>4</v>
      </c>
      <c r="M342" s="331">
        <v>59.95</v>
      </c>
      <c r="N342" s="331">
        <v>49.95</v>
      </c>
      <c r="O342" s="384">
        <f t="shared" si="16"/>
        <v>19.980000000000004</v>
      </c>
      <c r="P342" s="384">
        <f t="shared" si="16"/>
        <v>17.482500000000002</v>
      </c>
      <c r="Q342" s="384">
        <f t="shared" si="16"/>
        <v>14.985000000000007</v>
      </c>
      <c r="R342" s="384">
        <f t="shared" si="16"/>
        <v>12.487499999999997</v>
      </c>
    </row>
    <row r="343" spans="2:18" ht="66" customHeight="1" thickTop="1" thickBot="1">
      <c r="B343" s="390" t="s">
        <v>3349</v>
      </c>
      <c r="C343" s="391" t="s">
        <v>1181</v>
      </c>
      <c r="D343" s="390" t="s">
        <v>552</v>
      </c>
      <c r="E343" s="390" t="s">
        <v>553</v>
      </c>
      <c r="F343" s="11" t="s">
        <v>1442</v>
      </c>
      <c r="G343" s="11" t="s">
        <v>17</v>
      </c>
      <c r="H343" s="11" t="s">
        <v>10</v>
      </c>
      <c r="I343" s="390" t="s">
        <v>554</v>
      </c>
      <c r="J343" s="390"/>
      <c r="K343" s="390"/>
      <c r="L343" s="11">
        <v>4</v>
      </c>
      <c r="M343" s="335">
        <v>59.95</v>
      </c>
      <c r="N343" s="335">
        <v>49.95</v>
      </c>
      <c r="O343" s="335">
        <f t="shared" si="16"/>
        <v>19.980000000000004</v>
      </c>
      <c r="P343" s="335">
        <f t="shared" si="16"/>
        <v>17.482500000000002</v>
      </c>
      <c r="Q343" s="335">
        <f t="shared" si="16"/>
        <v>14.985000000000007</v>
      </c>
      <c r="R343" s="335">
        <f t="shared" si="16"/>
        <v>12.487499999999997</v>
      </c>
    </row>
    <row r="344" spans="2:18" ht="66" customHeight="1" thickTop="1" thickBot="1">
      <c r="B344" s="4" t="s">
        <v>3150</v>
      </c>
      <c r="C344" s="6" t="s">
        <v>1182</v>
      </c>
      <c r="D344" s="5" t="s">
        <v>555</v>
      </c>
      <c r="E344" s="5" t="s">
        <v>553</v>
      </c>
      <c r="F344" s="7" t="s">
        <v>1442</v>
      </c>
      <c r="G344" s="7" t="s">
        <v>17</v>
      </c>
      <c r="H344" s="7" t="s">
        <v>10</v>
      </c>
      <c r="I344" s="5" t="s">
        <v>554</v>
      </c>
      <c r="J344" s="5"/>
      <c r="K344" s="5"/>
      <c r="L344" s="28">
        <v>4</v>
      </c>
      <c r="M344" s="331">
        <v>59.95</v>
      </c>
      <c r="N344" s="331">
        <v>49.95</v>
      </c>
      <c r="O344" s="384">
        <f t="shared" si="16"/>
        <v>19.980000000000004</v>
      </c>
      <c r="P344" s="384">
        <f t="shared" si="16"/>
        <v>17.482500000000002</v>
      </c>
      <c r="Q344" s="384">
        <f t="shared" si="16"/>
        <v>14.985000000000007</v>
      </c>
      <c r="R344" s="384">
        <f t="shared" si="16"/>
        <v>12.487499999999997</v>
      </c>
    </row>
    <row r="345" spans="2:18" ht="66" customHeight="1" thickTop="1" thickBot="1">
      <c r="B345" s="390" t="s">
        <v>3350</v>
      </c>
      <c r="C345" s="391" t="s">
        <v>1183</v>
      </c>
      <c r="D345" s="390" t="s">
        <v>556</v>
      </c>
      <c r="E345" s="390" t="s">
        <v>114</v>
      </c>
      <c r="F345" s="11" t="s">
        <v>1442</v>
      </c>
      <c r="G345" s="11" t="s">
        <v>17</v>
      </c>
      <c r="H345" s="11" t="s">
        <v>10</v>
      </c>
      <c r="I345" s="390" t="s">
        <v>312</v>
      </c>
      <c r="J345" s="390"/>
      <c r="K345" s="390"/>
      <c r="L345" s="11">
        <v>4</v>
      </c>
      <c r="M345" s="335">
        <v>59.95</v>
      </c>
      <c r="N345" s="335">
        <v>49.95</v>
      </c>
      <c r="O345" s="335">
        <f t="shared" si="16"/>
        <v>19.980000000000004</v>
      </c>
      <c r="P345" s="335">
        <f t="shared" si="16"/>
        <v>17.482500000000002</v>
      </c>
      <c r="Q345" s="335">
        <f t="shared" si="16"/>
        <v>14.985000000000007</v>
      </c>
      <c r="R345" s="335">
        <f t="shared" si="16"/>
        <v>12.487499999999997</v>
      </c>
    </row>
    <row r="346" spans="2:18" ht="66" customHeight="1" thickTop="1" thickBot="1">
      <c r="B346" s="4" t="s">
        <v>3351</v>
      </c>
      <c r="C346" s="6" t="s">
        <v>1184</v>
      </c>
      <c r="D346" s="5" t="s">
        <v>557</v>
      </c>
      <c r="E346" s="5" t="s">
        <v>558</v>
      </c>
      <c r="F346" s="7" t="s">
        <v>1442</v>
      </c>
      <c r="G346" s="7" t="s">
        <v>17</v>
      </c>
      <c r="H346" s="7" t="s">
        <v>10</v>
      </c>
      <c r="I346" s="5" t="s">
        <v>559</v>
      </c>
      <c r="J346" s="5"/>
      <c r="K346" s="5"/>
      <c r="L346" s="28">
        <v>4</v>
      </c>
      <c r="M346" s="331">
        <v>59.95</v>
      </c>
      <c r="N346" s="331">
        <v>49.95</v>
      </c>
      <c r="O346" s="384">
        <f t="shared" ref="O346:R365" si="17">$N346-($N346*O$2)</f>
        <v>19.980000000000004</v>
      </c>
      <c r="P346" s="384">
        <f t="shared" si="17"/>
        <v>17.482500000000002</v>
      </c>
      <c r="Q346" s="384">
        <f t="shared" si="17"/>
        <v>14.985000000000007</v>
      </c>
      <c r="R346" s="384">
        <f t="shared" si="17"/>
        <v>12.487499999999997</v>
      </c>
    </row>
    <row r="347" spans="2:18" ht="66" customHeight="1" thickTop="1" thickBot="1">
      <c r="B347" s="390" t="s">
        <v>3151</v>
      </c>
      <c r="C347" s="391" t="s">
        <v>1185</v>
      </c>
      <c r="D347" s="390" t="s">
        <v>560</v>
      </c>
      <c r="E347" s="390" t="s">
        <v>558</v>
      </c>
      <c r="F347" s="11" t="s">
        <v>1442</v>
      </c>
      <c r="G347" s="11" t="s">
        <v>17</v>
      </c>
      <c r="H347" s="11" t="s">
        <v>10</v>
      </c>
      <c r="I347" s="390" t="s">
        <v>559</v>
      </c>
      <c r="J347" s="390"/>
      <c r="K347" s="390"/>
      <c r="L347" s="11">
        <v>4</v>
      </c>
      <c r="M347" s="335">
        <v>59.95</v>
      </c>
      <c r="N347" s="335">
        <v>49.95</v>
      </c>
      <c r="O347" s="335">
        <f t="shared" si="17"/>
        <v>19.980000000000004</v>
      </c>
      <c r="P347" s="335">
        <f t="shared" si="17"/>
        <v>17.482500000000002</v>
      </c>
      <c r="Q347" s="335">
        <f t="shared" si="17"/>
        <v>14.985000000000007</v>
      </c>
      <c r="R347" s="335">
        <f t="shared" si="17"/>
        <v>12.487499999999997</v>
      </c>
    </row>
    <row r="348" spans="2:18" ht="66" customHeight="1" thickTop="1" thickBot="1">
      <c r="B348" s="4" t="s">
        <v>3152</v>
      </c>
      <c r="C348" s="6" t="s">
        <v>1186</v>
      </c>
      <c r="D348" s="5" t="s">
        <v>561</v>
      </c>
      <c r="E348" s="5" t="s">
        <v>558</v>
      </c>
      <c r="F348" s="7" t="s">
        <v>1442</v>
      </c>
      <c r="G348" s="7" t="s">
        <v>17</v>
      </c>
      <c r="H348" s="7" t="s">
        <v>10</v>
      </c>
      <c r="I348" s="5" t="s">
        <v>559</v>
      </c>
      <c r="J348" s="5"/>
      <c r="K348" s="5"/>
      <c r="L348" s="28">
        <v>4</v>
      </c>
      <c r="M348" s="331">
        <v>59.95</v>
      </c>
      <c r="N348" s="331">
        <v>49.95</v>
      </c>
      <c r="O348" s="384">
        <f t="shared" si="17"/>
        <v>19.980000000000004</v>
      </c>
      <c r="P348" s="384">
        <f t="shared" si="17"/>
        <v>17.482500000000002</v>
      </c>
      <c r="Q348" s="384">
        <f t="shared" si="17"/>
        <v>14.985000000000007</v>
      </c>
      <c r="R348" s="384">
        <f t="shared" si="17"/>
        <v>12.487499999999997</v>
      </c>
    </row>
    <row r="349" spans="2:18" ht="66" customHeight="1" thickTop="1" thickBot="1">
      <c r="B349" s="390" t="s">
        <v>3153</v>
      </c>
      <c r="C349" s="391" t="s">
        <v>1187</v>
      </c>
      <c r="D349" s="390" t="s">
        <v>562</v>
      </c>
      <c r="E349" s="390" t="s">
        <v>558</v>
      </c>
      <c r="F349" s="11" t="s">
        <v>1442</v>
      </c>
      <c r="G349" s="11" t="s">
        <v>17</v>
      </c>
      <c r="H349" s="11" t="s">
        <v>10</v>
      </c>
      <c r="I349" s="390" t="s">
        <v>559</v>
      </c>
      <c r="J349" s="390"/>
      <c r="K349" s="390"/>
      <c r="L349" s="11">
        <v>4</v>
      </c>
      <c r="M349" s="335">
        <v>59.95</v>
      </c>
      <c r="N349" s="335">
        <v>49.95</v>
      </c>
      <c r="O349" s="335">
        <f t="shared" si="17"/>
        <v>19.980000000000004</v>
      </c>
      <c r="P349" s="335">
        <f t="shared" si="17"/>
        <v>17.482500000000002</v>
      </c>
      <c r="Q349" s="335">
        <f t="shared" si="17"/>
        <v>14.985000000000007</v>
      </c>
      <c r="R349" s="335">
        <f t="shared" si="17"/>
        <v>12.487499999999997</v>
      </c>
    </row>
    <row r="350" spans="2:18" ht="66" customHeight="1" thickTop="1" thickBot="1">
      <c r="B350" s="4" t="s">
        <v>3154</v>
      </c>
      <c r="C350" s="6">
        <v>819918019666</v>
      </c>
      <c r="D350" s="5" t="s">
        <v>1325</v>
      </c>
      <c r="E350" s="5" t="s">
        <v>558</v>
      </c>
      <c r="F350" s="7" t="s">
        <v>1442</v>
      </c>
      <c r="G350" s="7" t="s">
        <v>17</v>
      </c>
      <c r="H350" s="7" t="s">
        <v>10</v>
      </c>
      <c r="I350" s="394" t="s">
        <v>559</v>
      </c>
      <c r="J350" s="12"/>
      <c r="K350" s="12"/>
      <c r="L350" s="24">
        <v>4</v>
      </c>
      <c r="M350" s="334">
        <v>59.95</v>
      </c>
      <c r="N350" s="334">
        <v>49.95</v>
      </c>
      <c r="O350" s="440">
        <f t="shared" si="17"/>
        <v>19.980000000000004</v>
      </c>
      <c r="P350" s="440">
        <f t="shared" si="17"/>
        <v>17.482500000000002</v>
      </c>
      <c r="Q350" s="440">
        <f t="shared" si="17"/>
        <v>14.985000000000007</v>
      </c>
      <c r="R350" s="440">
        <f t="shared" si="17"/>
        <v>12.487499999999997</v>
      </c>
    </row>
    <row r="351" spans="2:18" ht="66" customHeight="1" thickTop="1" thickBot="1">
      <c r="B351" s="390" t="s">
        <v>3155</v>
      </c>
      <c r="C351" s="391">
        <v>819918019673</v>
      </c>
      <c r="D351" s="390" t="s">
        <v>1326</v>
      </c>
      <c r="E351" s="390" t="s">
        <v>558</v>
      </c>
      <c r="F351" s="11" t="s">
        <v>1442</v>
      </c>
      <c r="G351" s="11" t="s">
        <v>17</v>
      </c>
      <c r="H351" s="11" t="s">
        <v>10</v>
      </c>
      <c r="I351" s="8" t="s">
        <v>559</v>
      </c>
      <c r="J351" s="10"/>
      <c r="K351" s="10"/>
      <c r="L351" s="10">
        <v>4</v>
      </c>
      <c r="M351" s="343">
        <v>59.95</v>
      </c>
      <c r="N351" s="343">
        <v>49.95</v>
      </c>
      <c r="O351" s="343">
        <f t="shared" si="17"/>
        <v>19.980000000000004</v>
      </c>
      <c r="P351" s="343">
        <f t="shared" si="17"/>
        <v>17.482500000000002</v>
      </c>
      <c r="Q351" s="343">
        <f t="shared" si="17"/>
        <v>14.985000000000007</v>
      </c>
      <c r="R351" s="343">
        <f t="shared" si="17"/>
        <v>12.487499999999997</v>
      </c>
    </row>
    <row r="352" spans="2:18" ht="66" customHeight="1" thickTop="1" thickBot="1">
      <c r="B352" s="4" t="s">
        <v>3156</v>
      </c>
      <c r="C352" s="6">
        <v>819918019680</v>
      </c>
      <c r="D352" s="5" t="s">
        <v>1327</v>
      </c>
      <c r="E352" s="5" t="s">
        <v>558</v>
      </c>
      <c r="F352" s="7" t="s">
        <v>1442</v>
      </c>
      <c r="G352" s="7" t="s">
        <v>17</v>
      </c>
      <c r="H352" s="7" t="s">
        <v>10</v>
      </c>
      <c r="I352" s="394" t="s">
        <v>559</v>
      </c>
      <c r="J352" s="12"/>
      <c r="K352" s="12"/>
      <c r="L352" s="24">
        <v>4</v>
      </c>
      <c r="M352" s="334">
        <v>59.95</v>
      </c>
      <c r="N352" s="334">
        <v>49.95</v>
      </c>
      <c r="O352" s="440">
        <f t="shared" si="17"/>
        <v>19.980000000000004</v>
      </c>
      <c r="P352" s="440">
        <f t="shared" si="17"/>
        <v>17.482500000000002</v>
      </c>
      <c r="Q352" s="440">
        <f t="shared" si="17"/>
        <v>14.985000000000007</v>
      </c>
      <c r="R352" s="440">
        <f t="shared" si="17"/>
        <v>12.487499999999997</v>
      </c>
    </row>
    <row r="353" spans="2:18" ht="66" customHeight="1" thickTop="1" thickBot="1">
      <c r="B353" s="390" t="s">
        <v>3371</v>
      </c>
      <c r="C353" s="391" t="s">
        <v>1188</v>
      </c>
      <c r="D353" s="390" t="s">
        <v>563</v>
      </c>
      <c r="E353" s="390" t="s">
        <v>56</v>
      </c>
      <c r="F353" s="11" t="s">
        <v>1442</v>
      </c>
      <c r="G353" s="11" t="s">
        <v>17</v>
      </c>
      <c r="H353" s="11" t="s">
        <v>10</v>
      </c>
      <c r="I353" s="390" t="s">
        <v>564</v>
      </c>
      <c r="J353" s="390"/>
      <c r="K353" s="390"/>
      <c r="L353" s="11">
        <v>4</v>
      </c>
      <c r="M353" s="335">
        <v>59.95</v>
      </c>
      <c r="N353" s="335">
        <v>49.95</v>
      </c>
      <c r="O353" s="335">
        <f t="shared" si="17"/>
        <v>19.980000000000004</v>
      </c>
      <c r="P353" s="335">
        <f t="shared" si="17"/>
        <v>17.482500000000002</v>
      </c>
      <c r="Q353" s="335">
        <f t="shared" si="17"/>
        <v>14.985000000000007</v>
      </c>
      <c r="R353" s="335">
        <f t="shared" si="17"/>
        <v>12.487499999999997</v>
      </c>
    </row>
    <row r="354" spans="2:18" ht="66" customHeight="1" thickTop="1" thickBot="1">
      <c r="B354" s="4" t="s">
        <v>3352</v>
      </c>
      <c r="C354" s="6" t="s">
        <v>1189</v>
      </c>
      <c r="D354" s="5" t="s">
        <v>565</v>
      </c>
      <c r="E354" s="5" t="s">
        <v>95</v>
      </c>
      <c r="F354" s="7" t="s">
        <v>1442</v>
      </c>
      <c r="G354" s="7" t="s">
        <v>17</v>
      </c>
      <c r="H354" s="7" t="s">
        <v>10</v>
      </c>
      <c r="I354" s="5" t="s">
        <v>566</v>
      </c>
      <c r="J354" s="5"/>
      <c r="K354" s="5"/>
      <c r="L354" s="28">
        <v>4</v>
      </c>
      <c r="M354" s="331">
        <v>59.95</v>
      </c>
      <c r="N354" s="331">
        <v>49.95</v>
      </c>
      <c r="O354" s="384">
        <f t="shared" si="17"/>
        <v>19.980000000000004</v>
      </c>
      <c r="P354" s="384">
        <f t="shared" si="17"/>
        <v>17.482500000000002</v>
      </c>
      <c r="Q354" s="384">
        <f t="shared" si="17"/>
        <v>14.985000000000007</v>
      </c>
      <c r="R354" s="384">
        <f t="shared" si="17"/>
        <v>12.487499999999997</v>
      </c>
    </row>
    <row r="355" spans="2:18" ht="66" customHeight="1" thickTop="1" thickBot="1">
      <c r="B355" s="390" t="s">
        <v>3353</v>
      </c>
      <c r="C355" s="391" t="s">
        <v>1190</v>
      </c>
      <c r="D355" s="390" t="s">
        <v>567</v>
      </c>
      <c r="E355" s="390" t="s">
        <v>568</v>
      </c>
      <c r="F355" s="11" t="s">
        <v>1442</v>
      </c>
      <c r="G355" s="11" t="s">
        <v>17</v>
      </c>
      <c r="H355" s="11" t="s">
        <v>10</v>
      </c>
      <c r="I355" s="390" t="s">
        <v>569</v>
      </c>
      <c r="J355" s="390"/>
      <c r="K355" s="390"/>
      <c r="L355" s="11">
        <v>4</v>
      </c>
      <c r="M355" s="335">
        <v>59.95</v>
      </c>
      <c r="N355" s="335">
        <v>49.95</v>
      </c>
      <c r="O355" s="335">
        <f t="shared" si="17"/>
        <v>19.980000000000004</v>
      </c>
      <c r="P355" s="335">
        <f t="shared" si="17"/>
        <v>17.482500000000002</v>
      </c>
      <c r="Q355" s="335">
        <f t="shared" si="17"/>
        <v>14.985000000000007</v>
      </c>
      <c r="R355" s="335">
        <f t="shared" si="17"/>
        <v>12.487499999999997</v>
      </c>
    </row>
    <row r="356" spans="2:18" ht="66" customHeight="1" thickTop="1" thickBot="1">
      <c r="B356" s="4" t="s">
        <v>3354</v>
      </c>
      <c r="C356" s="6" t="s">
        <v>1191</v>
      </c>
      <c r="D356" s="5" t="s">
        <v>570</v>
      </c>
      <c r="E356" s="5" t="s">
        <v>119</v>
      </c>
      <c r="F356" s="7" t="s">
        <v>1442</v>
      </c>
      <c r="G356" s="7" t="s">
        <v>17</v>
      </c>
      <c r="H356" s="7" t="s">
        <v>10</v>
      </c>
      <c r="I356" s="5" t="s">
        <v>571</v>
      </c>
      <c r="J356" s="5"/>
      <c r="K356" s="5"/>
      <c r="L356" s="28">
        <v>4</v>
      </c>
      <c r="M356" s="331">
        <v>59.95</v>
      </c>
      <c r="N356" s="331">
        <v>49.95</v>
      </c>
      <c r="O356" s="384">
        <f t="shared" si="17"/>
        <v>19.980000000000004</v>
      </c>
      <c r="P356" s="384">
        <f t="shared" si="17"/>
        <v>17.482500000000002</v>
      </c>
      <c r="Q356" s="384">
        <f t="shared" si="17"/>
        <v>14.985000000000007</v>
      </c>
      <c r="R356" s="384">
        <f t="shared" si="17"/>
        <v>12.487499999999997</v>
      </c>
    </row>
    <row r="357" spans="2:18" ht="66" customHeight="1" thickTop="1" thickBot="1">
      <c r="B357" s="390" t="s">
        <v>3355</v>
      </c>
      <c r="C357" s="391" t="s">
        <v>1192</v>
      </c>
      <c r="D357" s="390" t="s">
        <v>572</v>
      </c>
      <c r="E357" s="390" t="s">
        <v>67</v>
      </c>
      <c r="F357" s="11" t="s">
        <v>1442</v>
      </c>
      <c r="G357" s="11" t="s">
        <v>17</v>
      </c>
      <c r="H357" s="11" t="s">
        <v>10</v>
      </c>
      <c r="I357" s="390" t="s">
        <v>573</v>
      </c>
      <c r="J357" s="390"/>
      <c r="K357" s="390"/>
      <c r="L357" s="11">
        <v>4</v>
      </c>
      <c r="M357" s="335">
        <v>59.95</v>
      </c>
      <c r="N357" s="335">
        <v>49.95</v>
      </c>
      <c r="O357" s="335">
        <f t="shared" si="17"/>
        <v>19.980000000000004</v>
      </c>
      <c r="P357" s="335">
        <f t="shared" si="17"/>
        <v>17.482500000000002</v>
      </c>
      <c r="Q357" s="335">
        <f t="shared" si="17"/>
        <v>14.985000000000007</v>
      </c>
      <c r="R357" s="335">
        <f t="shared" si="17"/>
        <v>12.487499999999997</v>
      </c>
    </row>
    <row r="358" spans="2:18" ht="66" customHeight="1" thickTop="1" thickBot="1">
      <c r="B358" s="4" t="s">
        <v>3356</v>
      </c>
      <c r="C358" s="6" t="s">
        <v>1193</v>
      </c>
      <c r="D358" s="5" t="s">
        <v>574</v>
      </c>
      <c r="E358" s="5" t="s">
        <v>184</v>
      </c>
      <c r="F358" s="7" t="s">
        <v>1442</v>
      </c>
      <c r="G358" s="7" t="s">
        <v>17</v>
      </c>
      <c r="H358" s="7" t="s">
        <v>10</v>
      </c>
      <c r="I358" s="5" t="s">
        <v>575</v>
      </c>
      <c r="J358" s="5"/>
      <c r="K358" s="5"/>
      <c r="L358" s="28">
        <v>4</v>
      </c>
      <c r="M358" s="331">
        <v>59.95</v>
      </c>
      <c r="N358" s="331">
        <v>49.95</v>
      </c>
      <c r="O358" s="384">
        <f t="shared" si="17"/>
        <v>19.980000000000004</v>
      </c>
      <c r="P358" s="384">
        <f t="shared" si="17"/>
        <v>17.482500000000002</v>
      </c>
      <c r="Q358" s="384">
        <f t="shared" si="17"/>
        <v>14.985000000000007</v>
      </c>
      <c r="R358" s="384">
        <f t="shared" si="17"/>
        <v>12.487499999999997</v>
      </c>
    </row>
    <row r="359" spans="2:18" ht="66" customHeight="1" thickTop="1" thickBot="1">
      <c r="B359" s="390" t="s">
        <v>3357</v>
      </c>
      <c r="C359" s="391" t="s">
        <v>1194</v>
      </c>
      <c r="D359" s="390" t="s">
        <v>576</v>
      </c>
      <c r="E359" s="390" t="s">
        <v>184</v>
      </c>
      <c r="F359" s="11" t="s">
        <v>1442</v>
      </c>
      <c r="G359" s="11" t="s">
        <v>17</v>
      </c>
      <c r="H359" s="11" t="s">
        <v>10</v>
      </c>
      <c r="I359" s="390" t="s">
        <v>577</v>
      </c>
      <c r="J359" s="390"/>
      <c r="K359" s="390"/>
      <c r="L359" s="11">
        <v>4</v>
      </c>
      <c r="M359" s="335">
        <v>59.95</v>
      </c>
      <c r="N359" s="335">
        <v>49.95</v>
      </c>
      <c r="O359" s="335">
        <f t="shared" si="17"/>
        <v>19.980000000000004</v>
      </c>
      <c r="P359" s="335">
        <f t="shared" si="17"/>
        <v>17.482500000000002</v>
      </c>
      <c r="Q359" s="335">
        <f t="shared" si="17"/>
        <v>14.985000000000007</v>
      </c>
      <c r="R359" s="335">
        <f t="shared" si="17"/>
        <v>12.487499999999997</v>
      </c>
    </row>
    <row r="360" spans="2:18" ht="66" customHeight="1" thickTop="1" thickBot="1">
      <c r="B360" s="4" t="s">
        <v>3358</v>
      </c>
      <c r="C360" s="6" t="s">
        <v>1195</v>
      </c>
      <c r="D360" s="5" t="s">
        <v>578</v>
      </c>
      <c r="E360" s="5" t="s">
        <v>579</v>
      </c>
      <c r="F360" s="7" t="s">
        <v>1442</v>
      </c>
      <c r="G360" s="7" t="s">
        <v>17</v>
      </c>
      <c r="H360" s="7" t="s">
        <v>10</v>
      </c>
      <c r="I360" s="5" t="s">
        <v>580</v>
      </c>
      <c r="J360" s="5"/>
      <c r="K360" s="5"/>
      <c r="L360" s="28">
        <v>4</v>
      </c>
      <c r="M360" s="331">
        <v>59.95</v>
      </c>
      <c r="N360" s="331">
        <v>49.95</v>
      </c>
      <c r="O360" s="384">
        <f t="shared" si="17"/>
        <v>19.980000000000004</v>
      </c>
      <c r="P360" s="384">
        <f t="shared" si="17"/>
        <v>17.482500000000002</v>
      </c>
      <c r="Q360" s="384">
        <f t="shared" si="17"/>
        <v>14.985000000000007</v>
      </c>
      <c r="R360" s="384">
        <f t="shared" si="17"/>
        <v>12.487499999999997</v>
      </c>
    </row>
    <row r="361" spans="2:18" ht="66" customHeight="1" thickTop="1" thickBot="1">
      <c r="B361" s="390" t="s">
        <v>3359</v>
      </c>
      <c r="C361" s="391" t="s">
        <v>1196</v>
      </c>
      <c r="D361" s="390" t="s">
        <v>581</v>
      </c>
      <c r="E361" s="390" t="s">
        <v>582</v>
      </c>
      <c r="F361" s="11" t="s">
        <v>1442</v>
      </c>
      <c r="G361" s="11" t="s">
        <v>17</v>
      </c>
      <c r="H361" s="11" t="s">
        <v>10</v>
      </c>
      <c r="I361" s="390" t="s">
        <v>1432</v>
      </c>
      <c r="J361" s="390" t="s">
        <v>583</v>
      </c>
      <c r="K361" s="390"/>
      <c r="L361" s="11">
        <v>4</v>
      </c>
      <c r="M361" s="335">
        <v>59.95</v>
      </c>
      <c r="N361" s="335">
        <v>49.95</v>
      </c>
      <c r="O361" s="335">
        <f t="shared" si="17"/>
        <v>19.980000000000004</v>
      </c>
      <c r="P361" s="335">
        <f t="shared" si="17"/>
        <v>17.482500000000002</v>
      </c>
      <c r="Q361" s="335">
        <f t="shared" si="17"/>
        <v>14.985000000000007</v>
      </c>
      <c r="R361" s="335">
        <f t="shared" si="17"/>
        <v>12.487499999999997</v>
      </c>
    </row>
    <row r="362" spans="2:18" ht="66" customHeight="1" thickTop="1" thickBot="1">
      <c r="B362" s="4" t="s">
        <v>3360</v>
      </c>
      <c r="C362" s="6" t="s">
        <v>1197</v>
      </c>
      <c r="D362" s="5" t="s">
        <v>584</v>
      </c>
      <c r="E362" s="5" t="s">
        <v>540</v>
      </c>
      <c r="F362" s="7" t="s">
        <v>1442</v>
      </c>
      <c r="G362" s="7" t="s">
        <v>17</v>
      </c>
      <c r="H362" s="7" t="s">
        <v>10</v>
      </c>
      <c r="I362" s="5" t="s">
        <v>1433</v>
      </c>
      <c r="J362" s="5" t="s">
        <v>585</v>
      </c>
      <c r="K362" s="5" t="s">
        <v>441</v>
      </c>
      <c r="L362" s="28">
        <v>4</v>
      </c>
      <c r="M362" s="331">
        <v>59.95</v>
      </c>
      <c r="N362" s="331">
        <v>49.95</v>
      </c>
      <c r="O362" s="384">
        <f t="shared" si="17"/>
        <v>19.980000000000004</v>
      </c>
      <c r="P362" s="384">
        <f t="shared" si="17"/>
        <v>17.482500000000002</v>
      </c>
      <c r="Q362" s="384">
        <f t="shared" si="17"/>
        <v>14.985000000000007</v>
      </c>
      <c r="R362" s="384">
        <f t="shared" si="17"/>
        <v>12.487499999999997</v>
      </c>
    </row>
    <row r="363" spans="2:18" ht="66" customHeight="1" thickTop="1" thickBot="1">
      <c r="B363" s="390" t="s">
        <v>3361</v>
      </c>
      <c r="C363" s="391" t="s">
        <v>1198</v>
      </c>
      <c r="D363" s="390" t="s">
        <v>586</v>
      </c>
      <c r="E363" s="390" t="s">
        <v>410</v>
      </c>
      <c r="F363" s="11" t="s">
        <v>1442</v>
      </c>
      <c r="G363" s="11" t="s">
        <v>17</v>
      </c>
      <c r="H363" s="11" t="s">
        <v>10</v>
      </c>
      <c r="I363" s="390" t="s">
        <v>1434</v>
      </c>
      <c r="J363" s="390" t="s">
        <v>587</v>
      </c>
      <c r="K363" s="390"/>
      <c r="L363" s="11">
        <v>4</v>
      </c>
      <c r="M363" s="335">
        <v>59.95</v>
      </c>
      <c r="N363" s="335">
        <v>49.95</v>
      </c>
      <c r="O363" s="335">
        <f t="shared" si="17"/>
        <v>19.980000000000004</v>
      </c>
      <c r="P363" s="335">
        <f t="shared" si="17"/>
        <v>17.482500000000002</v>
      </c>
      <c r="Q363" s="335">
        <f t="shared" si="17"/>
        <v>14.985000000000007</v>
      </c>
      <c r="R363" s="335">
        <f t="shared" si="17"/>
        <v>12.487499999999997</v>
      </c>
    </row>
    <row r="364" spans="2:18" ht="66" customHeight="1" thickTop="1" thickBot="1">
      <c r="B364" s="4" t="s">
        <v>3362</v>
      </c>
      <c r="C364" s="6" t="s">
        <v>1199</v>
      </c>
      <c r="D364" s="5" t="s">
        <v>588</v>
      </c>
      <c r="E364" s="5" t="s">
        <v>396</v>
      </c>
      <c r="F364" s="7" t="s">
        <v>1442</v>
      </c>
      <c r="G364" s="7" t="s">
        <v>17</v>
      </c>
      <c r="H364" s="7" t="s">
        <v>10</v>
      </c>
      <c r="I364" s="5" t="s">
        <v>1435</v>
      </c>
      <c r="J364" s="5" t="s">
        <v>397</v>
      </c>
      <c r="K364" s="5"/>
      <c r="L364" s="28">
        <v>4</v>
      </c>
      <c r="M364" s="331">
        <v>59.95</v>
      </c>
      <c r="N364" s="331">
        <v>49.95</v>
      </c>
      <c r="O364" s="384">
        <f t="shared" si="17"/>
        <v>19.980000000000004</v>
      </c>
      <c r="P364" s="384">
        <f t="shared" si="17"/>
        <v>17.482500000000002</v>
      </c>
      <c r="Q364" s="384">
        <f t="shared" si="17"/>
        <v>14.985000000000007</v>
      </c>
      <c r="R364" s="384">
        <f t="shared" si="17"/>
        <v>12.487499999999997</v>
      </c>
    </row>
    <row r="365" spans="2:18" ht="66" customHeight="1" thickTop="1" thickBot="1">
      <c r="B365" s="390" t="s">
        <v>3363</v>
      </c>
      <c r="C365" s="391" t="s">
        <v>1200</v>
      </c>
      <c r="D365" s="390" t="s">
        <v>589</v>
      </c>
      <c r="E365" s="390" t="s">
        <v>396</v>
      </c>
      <c r="F365" s="11" t="s">
        <v>1442</v>
      </c>
      <c r="G365" s="11" t="s">
        <v>17</v>
      </c>
      <c r="H365" s="11" t="s">
        <v>10</v>
      </c>
      <c r="I365" s="390" t="s">
        <v>1435</v>
      </c>
      <c r="J365" s="390" t="s">
        <v>397</v>
      </c>
      <c r="K365" s="390"/>
      <c r="L365" s="11">
        <v>4</v>
      </c>
      <c r="M365" s="335">
        <v>59.95</v>
      </c>
      <c r="N365" s="335">
        <v>49.95</v>
      </c>
      <c r="O365" s="335">
        <f t="shared" si="17"/>
        <v>19.980000000000004</v>
      </c>
      <c r="P365" s="335">
        <f t="shared" si="17"/>
        <v>17.482500000000002</v>
      </c>
      <c r="Q365" s="335">
        <f t="shared" si="17"/>
        <v>14.985000000000007</v>
      </c>
      <c r="R365" s="335">
        <f t="shared" si="17"/>
        <v>12.487499999999997</v>
      </c>
    </row>
    <row r="366" spans="2:18" ht="66" customHeight="1" thickTop="1" thickBot="1">
      <c r="B366" s="4" t="s">
        <v>3364</v>
      </c>
      <c r="C366" s="6" t="s">
        <v>1201</v>
      </c>
      <c r="D366" s="5" t="s">
        <v>590</v>
      </c>
      <c r="E366" s="5" t="s">
        <v>480</v>
      </c>
      <c r="F366" s="7" t="s">
        <v>1442</v>
      </c>
      <c r="G366" s="7" t="s">
        <v>17</v>
      </c>
      <c r="H366" s="7" t="s">
        <v>10</v>
      </c>
      <c r="I366" s="5" t="s">
        <v>591</v>
      </c>
      <c r="J366" s="5"/>
      <c r="K366" s="5"/>
      <c r="L366" s="28">
        <v>4</v>
      </c>
      <c r="M366" s="331">
        <v>59.95</v>
      </c>
      <c r="N366" s="331">
        <v>49.95</v>
      </c>
      <c r="O366" s="384">
        <f t="shared" ref="O366:R385" si="18">$N366-($N366*O$2)</f>
        <v>19.980000000000004</v>
      </c>
      <c r="P366" s="384">
        <f t="shared" si="18"/>
        <v>17.482500000000002</v>
      </c>
      <c r="Q366" s="384">
        <f t="shared" si="18"/>
        <v>14.985000000000007</v>
      </c>
      <c r="R366" s="384">
        <f t="shared" si="18"/>
        <v>12.487499999999997</v>
      </c>
    </row>
    <row r="367" spans="2:18" ht="66" customHeight="1" thickTop="1" thickBot="1">
      <c r="B367" s="390" t="s">
        <v>3365</v>
      </c>
      <c r="C367" s="391" t="s">
        <v>1202</v>
      </c>
      <c r="D367" s="390" t="s">
        <v>592</v>
      </c>
      <c r="E367" s="390" t="s">
        <v>593</v>
      </c>
      <c r="F367" s="11" t="s">
        <v>1442</v>
      </c>
      <c r="G367" s="11" t="s">
        <v>17</v>
      </c>
      <c r="H367" s="11" t="s">
        <v>10</v>
      </c>
      <c r="I367" s="390"/>
      <c r="J367" s="390"/>
      <c r="K367" s="390"/>
      <c r="L367" s="11">
        <v>4</v>
      </c>
      <c r="M367" s="335">
        <v>59.95</v>
      </c>
      <c r="N367" s="335">
        <v>49.95</v>
      </c>
      <c r="O367" s="335">
        <f t="shared" si="18"/>
        <v>19.980000000000004</v>
      </c>
      <c r="P367" s="335">
        <f t="shared" si="18"/>
        <v>17.482500000000002</v>
      </c>
      <c r="Q367" s="335">
        <f t="shared" si="18"/>
        <v>14.985000000000007</v>
      </c>
      <c r="R367" s="335">
        <f t="shared" si="18"/>
        <v>12.487499999999997</v>
      </c>
    </row>
    <row r="368" spans="2:18" ht="66" customHeight="1" thickTop="1" thickBot="1">
      <c r="B368" s="4" t="s">
        <v>3366</v>
      </c>
      <c r="C368" s="6" t="s">
        <v>1203</v>
      </c>
      <c r="D368" s="5" t="s">
        <v>594</v>
      </c>
      <c r="E368" s="5" t="s">
        <v>119</v>
      </c>
      <c r="F368" s="7" t="s">
        <v>1442</v>
      </c>
      <c r="G368" s="7" t="s">
        <v>17</v>
      </c>
      <c r="H368" s="7" t="s">
        <v>10</v>
      </c>
      <c r="I368" s="5" t="s">
        <v>1431</v>
      </c>
      <c r="J368" s="5"/>
      <c r="K368" s="5"/>
      <c r="L368" s="28">
        <v>4</v>
      </c>
      <c r="M368" s="331">
        <v>59.95</v>
      </c>
      <c r="N368" s="331">
        <v>49.95</v>
      </c>
      <c r="O368" s="384">
        <f t="shared" si="18"/>
        <v>19.980000000000004</v>
      </c>
      <c r="P368" s="384">
        <f t="shared" si="18"/>
        <v>17.482500000000002</v>
      </c>
      <c r="Q368" s="384">
        <f t="shared" si="18"/>
        <v>14.985000000000007</v>
      </c>
      <c r="R368" s="384">
        <f t="shared" si="18"/>
        <v>12.487499999999997</v>
      </c>
    </row>
    <row r="369" spans="2:18" ht="66" customHeight="1" thickTop="1" thickBot="1">
      <c r="B369" s="390" t="s">
        <v>3157</v>
      </c>
      <c r="C369" s="391" t="s">
        <v>1204</v>
      </c>
      <c r="D369" s="390" t="s">
        <v>4899</v>
      </c>
      <c r="E369" s="390" t="s">
        <v>119</v>
      </c>
      <c r="F369" s="11" t="s">
        <v>1442</v>
      </c>
      <c r="G369" s="11" t="s">
        <v>17</v>
      </c>
      <c r="H369" s="11" t="s">
        <v>10</v>
      </c>
      <c r="I369" s="390" t="s">
        <v>1431</v>
      </c>
      <c r="J369" s="390"/>
      <c r="K369" s="390"/>
      <c r="L369" s="11">
        <v>4</v>
      </c>
      <c r="M369" s="335">
        <v>59.95</v>
      </c>
      <c r="N369" s="335">
        <v>49.95</v>
      </c>
      <c r="O369" s="335">
        <f t="shared" si="18"/>
        <v>19.980000000000004</v>
      </c>
      <c r="P369" s="335">
        <f t="shared" si="18"/>
        <v>17.482500000000002</v>
      </c>
      <c r="Q369" s="335">
        <f t="shared" si="18"/>
        <v>14.985000000000007</v>
      </c>
      <c r="R369" s="335">
        <f t="shared" si="18"/>
        <v>12.487499999999997</v>
      </c>
    </row>
    <row r="370" spans="2:18" ht="66" customHeight="1" thickTop="1" thickBot="1">
      <c r="B370" s="4" t="s">
        <v>3367</v>
      </c>
      <c r="C370" s="6" t="s">
        <v>1205</v>
      </c>
      <c r="D370" s="5" t="s">
        <v>595</v>
      </c>
      <c r="E370" s="5" t="s">
        <v>262</v>
      </c>
      <c r="F370" s="7" t="s">
        <v>1442</v>
      </c>
      <c r="G370" s="7" t="s">
        <v>17</v>
      </c>
      <c r="H370" s="7" t="s">
        <v>10</v>
      </c>
      <c r="I370" s="5" t="s">
        <v>374</v>
      </c>
      <c r="J370" s="5"/>
      <c r="K370" s="5"/>
      <c r="L370" s="28">
        <v>4</v>
      </c>
      <c r="M370" s="331">
        <v>59.95</v>
      </c>
      <c r="N370" s="331">
        <v>49.95</v>
      </c>
      <c r="O370" s="384">
        <f t="shared" si="18"/>
        <v>19.980000000000004</v>
      </c>
      <c r="P370" s="384">
        <f t="shared" si="18"/>
        <v>17.482500000000002</v>
      </c>
      <c r="Q370" s="384">
        <f t="shared" si="18"/>
        <v>14.985000000000007</v>
      </c>
      <c r="R370" s="384">
        <f t="shared" si="18"/>
        <v>12.487499999999997</v>
      </c>
    </row>
    <row r="371" spans="2:18" ht="66" customHeight="1" thickTop="1" thickBot="1">
      <c r="B371" s="390" t="s">
        <v>3393</v>
      </c>
      <c r="C371" s="391" t="s">
        <v>1206</v>
      </c>
      <c r="D371" s="390" t="s">
        <v>596</v>
      </c>
      <c r="E371" s="390" t="s">
        <v>198</v>
      </c>
      <c r="F371" s="11" t="s">
        <v>1442</v>
      </c>
      <c r="G371" s="11" t="s">
        <v>17</v>
      </c>
      <c r="H371" s="11" t="s">
        <v>10</v>
      </c>
      <c r="I371" s="390" t="s">
        <v>1410</v>
      </c>
      <c r="J371" s="390"/>
      <c r="K371" s="390"/>
      <c r="L371" s="11">
        <v>4</v>
      </c>
      <c r="M371" s="335">
        <v>59.95</v>
      </c>
      <c r="N371" s="335">
        <v>49.95</v>
      </c>
      <c r="O371" s="335">
        <f t="shared" si="18"/>
        <v>19.980000000000004</v>
      </c>
      <c r="P371" s="335">
        <f t="shared" si="18"/>
        <v>17.482500000000002</v>
      </c>
      <c r="Q371" s="335">
        <f t="shared" si="18"/>
        <v>14.985000000000007</v>
      </c>
      <c r="R371" s="335">
        <f t="shared" si="18"/>
        <v>12.487499999999997</v>
      </c>
    </row>
    <row r="372" spans="2:18" ht="66" customHeight="1" thickTop="1" thickBot="1">
      <c r="B372" s="4" t="s">
        <v>3394</v>
      </c>
      <c r="C372" s="6" t="s">
        <v>1207</v>
      </c>
      <c r="D372" s="5" t="s">
        <v>597</v>
      </c>
      <c r="E372" s="5" t="s">
        <v>161</v>
      </c>
      <c r="F372" s="7" t="s">
        <v>1442</v>
      </c>
      <c r="G372" s="7" t="s">
        <v>17</v>
      </c>
      <c r="H372" s="7" t="s">
        <v>10</v>
      </c>
      <c r="I372" s="5" t="s">
        <v>598</v>
      </c>
      <c r="J372" s="5"/>
      <c r="K372" s="5"/>
      <c r="L372" s="28">
        <v>4</v>
      </c>
      <c r="M372" s="331">
        <v>59.95</v>
      </c>
      <c r="N372" s="331">
        <v>49.95</v>
      </c>
      <c r="O372" s="384">
        <f t="shared" si="18"/>
        <v>19.980000000000004</v>
      </c>
      <c r="P372" s="384">
        <f t="shared" si="18"/>
        <v>17.482500000000002</v>
      </c>
      <c r="Q372" s="384">
        <f t="shared" si="18"/>
        <v>14.985000000000007</v>
      </c>
      <c r="R372" s="384">
        <f t="shared" si="18"/>
        <v>12.487499999999997</v>
      </c>
    </row>
    <row r="373" spans="2:18" ht="66" customHeight="1" thickTop="1" thickBot="1">
      <c r="B373" s="390" t="s">
        <v>3395</v>
      </c>
      <c r="C373" s="391" t="s">
        <v>1208</v>
      </c>
      <c r="D373" s="390" t="s">
        <v>599</v>
      </c>
      <c r="E373" s="390" t="s">
        <v>325</v>
      </c>
      <c r="F373" s="11" t="s">
        <v>1442</v>
      </c>
      <c r="G373" s="11" t="s">
        <v>17</v>
      </c>
      <c r="H373" s="11" t="s">
        <v>10</v>
      </c>
      <c r="I373" s="390"/>
      <c r="J373" s="390"/>
      <c r="K373" s="390"/>
      <c r="L373" s="11">
        <v>4</v>
      </c>
      <c r="M373" s="335">
        <v>59.95</v>
      </c>
      <c r="N373" s="335">
        <v>49.95</v>
      </c>
      <c r="O373" s="335">
        <f t="shared" si="18"/>
        <v>19.980000000000004</v>
      </c>
      <c r="P373" s="335">
        <f t="shared" si="18"/>
        <v>17.482500000000002</v>
      </c>
      <c r="Q373" s="335">
        <f t="shared" si="18"/>
        <v>14.985000000000007</v>
      </c>
      <c r="R373" s="335">
        <f t="shared" si="18"/>
        <v>12.487499999999997</v>
      </c>
    </row>
    <row r="374" spans="2:18" ht="66" customHeight="1" thickTop="1" thickBot="1">
      <c r="B374" s="4" t="s">
        <v>3396</v>
      </c>
      <c r="C374" s="6" t="s">
        <v>1209</v>
      </c>
      <c r="D374" s="5" t="s">
        <v>600</v>
      </c>
      <c r="E374" s="5" t="s">
        <v>601</v>
      </c>
      <c r="F374" s="7" t="s">
        <v>1442</v>
      </c>
      <c r="G374" s="7" t="s">
        <v>17</v>
      </c>
      <c r="H374" s="7" t="s">
        <v>10</v>
      </c>
      <c r="I374" s="5"/>
      <c r="J374" s="5"/>
      <c r="K374" s="5"/>
      <c r="L374" s="28">
        <v>4</v>
      </c>
      <c r="M374" s="331">
        <v>59.95</v>
      </c>
      <c r="N374" s="331">
        <v>49.95</v>
      </c>
      <c r="O374" s="384">
        <f t="shared" si="18"/>
        <v>19.980000000000004</v>
      </c>
      <c r="P374" s="384">
        <f t="shared" si="18"/>
        <v>17.482500000000002</v>
      </c>
      <c r="Q374" s="384">
        <f t="shared" si="18"/>
        <v>14.985000000000007</v>
      </c>
      <c r="R374" s="384">
        <f t="shared" si="18"/>
        <v>12.487499999999997</v>
      </c>
    </row>
    <row r="375" spans="2:18" ht="66" customHeight="1" thickTop="1" thickBot="1">
      <c r="B375" s="390" t="s">
        <v>3397</v>
      </c>
      <c r="C375" s="391" t="s">
        <v>1210</v>
      </c>
      <c r="D375" s="390" t="s">
        <v>602</v>
      </c>
      <c r="E375" s="390" t="s">
        <v>173</v>
      </c>
      <c r="F375" s="11" t="s">
        <v>1442</v>
      </c>
      <c r="G375" s="11" t="s">
        <v>17</v>
      </c>
      <c r="H375" s="11" t="s">
        <v>10</v>
      </c>
      <c r="I375" s="390" t="s">
        <v>1436</v>
      </c>
      <c r="J375" s="390"/>
      <c r="K375" s="390"/>
      <c r="L375" s="11">
        <v>4</v>
      </c>
      <c r="M375" s="335">
        <v>59.95</v>
      </c>
      <c r="N375" s="335">
        <v>49.95</v>
      </c>
      <c r="O375" s="335">
        <f t="shared" si="18"/>
        <v>19.980000000000004</v>
      </c>
      <c r="P375" s="335">
        <f t="shared" si="18"/>
        <v>17.482500000000002</v>
      </c>
      <c r="Q375" s="335">
        <f t="shared" si="18"/>
        <v>14.985000000000007</v>
      </c>
      <c r="R375" s="335">
        <f t="shared" si="18"/>
        <v>12.487499999999997</v>
      </c>
    </row>
    <row r="376" spans="2:18" ht="66" customHeight="1" thickTop="1" thickBot="1">
      <c r="B376" s="4" t="s">
        <v>3158</v>
      </c>
      <c r="C376" s="6" t="s">
        <v>1211</v>
      </c>
      <c r="D376" s="5" t="s">
        <v>603</v>
      </c>
      <c r="E376" s="5" t="s">
        <v>56</v>
      </c>
      <c r="F376" s="7" t="s">
        <v>1442</v>
      </c>
      <c r="G376" s="7" t="s">
        <v>17</v>
      </c>
      <c r="H376" s="7" t="s">
        <v>10</v>
      </c>
      <c r="I376" s="5"/>
      <c r="J376" s="5"/>
      <c r="K376" s="5"/>
      <c r="L376" s="28">
        <v>4</v>
      </c>
      <c r="M376" s="331">
        <v>59.95</v>
      </c>
      <c r="N376" s="331">
        <v>49.95</v>
      </c>
      <c r="O376" s="384">
        <f t="shared" si="18"/>
        <v>19.980000000000004</v>
      </c>
      <c r="P376" s="384">
        <f t="shared" si="18"/>
        <v>17.482500000000002</v>
      </c>
      <c r="Q376" s="384">
        <f t="shared" si="18"/>
        <v>14.985000000000007</v>
      </c>
      <c r="R376" s="384">
        <f t="shared" si="18"/>
        <v>12.487499999999997</v>
      </c>
    </row>
    <row r="377" spans="2:18" ht="66" customHeight="1" thickTop="1" thickBot="1">
      <c r="B377" s="390" t="s">
        <v>3398</v>
      </c>
      <c r="C377" s="391" t="s">
        <v>1212</v>
      </c>
      <c r="D377" s="390" t="s">
        <v>604</v>
      </c>
      <c r="E377" s="390" t="s">
        <v>593</v>
      </c>
      <c r="F377" s="11" t="s">
        <v>1442</v>
      </c>
      <c r="G377" s="11" t="s">
        <v>17</v>
      </c>
      <c r="H377" s="11" t="s">
        <v>10</v>
      </c>
      <c r="I377" s="390" t="s">
        <v>1437</v>
      </c>
      <c r="J377" s="390" t="s">
        <v>605</v>
      </c>
      <c r="K377" s="390" t="s">
        <v>606</v>
      </c>
      <c r="L377" s="11">
        <v>4</v>
      </c>
      <c r="M377" s="335">
        <v>59.95</v>
      </c>
      <c r="N377" s="335">
        <v>49.95</v>
      </c>
      <c r="O377" s="335">
        <f t="shared" si="18"/>
        <v>19.980000000000004</v>
      </c>
      <c r="P377" s="335">
        <f t="shared" si="18"/>
        <v>17.482500000000002</v>
      </c>
      <c r="Q377" s="335">
        <f t="shared" si="18"/>
        <v>14.985000000000007</v>
      </c>
      <c r="R377" s="335">
        <f t="shared" si="18"/>
        <v>12.487499999999997</v>
      </c>
    </row>
    <row r="378" spans="2:18" ht="66" customHeight="1" thickTop="1" thickBot="1">
      <c r="B378" s="4" t="s">
        <v>4898</v>
      </c>
      <c r="C378" s="393">
        <v>819918016245</v>
      </c>
      <c r="D378" s="5" t="s">
        <v>632</v>
      </c>
      <c r="E378" s="12"/>
      <c r="F378" s="7" t="s">
        <v>1442</v>
      </c>
      <c r="G378" s="7" t="s">
        <v>17</v>
      </c>
      <c r="H378" s="7" t="s">
        <v>10</v>
      </c>
      <c r="I378" s="12"/>
      <c r="J378" s="12"/>
      <c r="K378" s="12"/>
      <c r="L378" s="24">
        <v>4</v>
      </c>
      <c r="M378" s="334">
        <v>59.95</v>
      </c>
      <c r="N378" s="334">
        <v>49.95</v>
      </c>
      <c r="O378" s="440">
        <f t="shared" si="18"/>
        <v>19.980000000000004</v>
      </c>
      <c r="P378" s="440">
        <f t="shared" si="18"/>
        <v>17.482500000000002</v>
      </c>
      <c r="Q378" s="440">
        <f t="shared" si="18"/>
        <v>14.985000000000007</v>
      </c>
      <c r="R378" s="440">
        <f t="shared" si="18"/>
        <v>12.487499999999997</v>
      </c>
    </row>
    <row r="379" spans="2:18" ht="66" customHeight="1" thickTop="1" thickBot="1">
      <c r="B379" s="390" t="s">
        <v>3399</v>
      </c>
      <c r="C379" s="391" t="s">
        <v>1213</v>
      </c>
      <c r="D379" s="390" t="s">
        <v>607</v>
      </c>
      <c r="E379" s="390" t="s">
        <v>153</v>
      </c>
      <c r="F379" s="11" t="s">
        <v>1442</v>
      </c>
      <c r="G379" s="11" t="s">
        <v>17</v>
      </c>
      <c r="H379" s="11" t="s">
        <v>10</v>
      </c>
      <c r="I379" s="390" t="s">
        <v>1438</v>
      </c>
      <c r="J379" s="390" t="s">
        <v>608</v>
      </c>
      <c r="K379" s="390"/>
      <c r="L379" s="11">
        <v>4</v>
      </c>
      <c r="M379" s="335">
        <v>59.95</v>
      </c>
      <c r="N379" s="335">
        <v>49.95</v>
      </c>
      <c r="O379" s="335">
        <f t="shared" si="18"/>
        <v>19.980000000000004</v>
      </c>
      <c r="P379" s="335">
        <f t="shared" si="18"/>
        <v>17.482500000000002</v>
      </c>
      <c r="Q379" s="335">
        <f t="shared" si="18"/>
        <v>14.985000000000007</v>
      </c>
      <c r="R379" s="335">
        <f t="shared" si="18"/>
        <v>12.487499999999997</v>
      </c>
    </row>
    <row r="380" spans="2:18" ht="66" customHeight="1" thickTop="1" thickBot="1">
      <c r="B380" s="4" t="s">
        <v>3400</v>
      </c>
      <c r="C380" s="6" t="s">
        <v>1214</v>
      </c>
      <c r="D380" s="5" t="s">
        <v>609</v>
      </c>
      <c r="E380" s="5" t="s">
        <v>153</v>
      </c>
      <c r="F380" s="7" t="s">
        <v>1442</v>
      </c>
      <c r="G380" s="7" t="s">
        <v>17</v>
      </c>
      <c r="H380" s="7" t="s">
        <v>10</v>
      </c>
      <c r="I380" s="5" t="s">
        <v>1439</v>
      </c>
      <c r="J380" s="5" t="s">
        <v>610</v>
      </c>
      <c r="K380" s="5" t="s">
        <v>611</v>
      </c>
      <c r="L380" s="28">
        <v>4</v>
      </c>
      <c r="M380" s="331">
        <v>59.95</v>
      </c>
      <c r="N380" s="331">
        <v>49.95</v>
      </c>
      <c r="O380" s="384">
        <f t="shared" si="18"/>
        <v>19.980000000000004</v>
      </c>
      <c r="P380" s="384">
        <f t="shared" si="18"/>
        <v>17.482500000000002</v>
      </c>
      <c r="Q380" s="384">
        <f t="shared" si="18"/>
        <v>14.985000000000007</v>
      </c>
      <c r="R380" s="384">
        <f t="shared" si="18"/>
        <v>12.487499999999997</v>
      </c>
    </row>
    <row r="381" spans="2:18" ht="66" customHeight="1" thickTop="1" thickBot="1">
      <c r="B381" s="390" t="s">
        <v>3372</v>
      </c>
      <c r="C381" s="391" t="s">
        <v>1215</v>
      </c>
      <c r="D381" s="390" t="s">
        <v>612</v>
      </c>
      <c r="E381" s="390" t="s">
        <v>56</v>
      </c>
      <c r="F381" s="11" t="s">
        <v>1442</v>
      </c>
      <c r="G381" s="11" t="s">
        <v>17</v>
      </c>
      <c r="H381" s="11" t="s">
        <v>10</v>
      </c>
      <c r="I381" s="390"/>
      <c r="J381" s="390"/>
      <c r="K381" s="390"/>
      <c r="L381" s="11">
        <v>4</v>
      </c>
      <c r="M381" s="335">
        <v>59.95</v>
      </c>
      <c r="N381" s="335">
        <v>49.95</v>
      </c>
      <c r="O381" s="335">
        <f t="shared" si="18"/>
        <v>19.980000000000004</v>
      </c>
      <c r="P381" s="335">
        <f t="shared" si="18"/>
        <v>17.482500000000002</v>
      </c>
      <c r="Q381" s="335">
        <f t="shared" si="18"/>
        <v>14.985000000000007</v>
      </c>
      <c r="R381" s="335">
        <f t="shared" si="18"/>
        <v>12.487499999999997</v>
      </c>
    </row>
    <row r="382" spans="2:18" ht="66" customHeight="1" thickTop="1" thickBot="1">
      <c r="B382" s="4" t="s">
        <v>3373</v>
      </c>
      <c r="C382" s="6" t="s">
        <v>1216</v>
      </c>
      <c r="D382" s="5" t="s">
        <v>613</v>
      </c>
      <c r="E382" s="5" t="s">
        <v>56</v>
      </c>
      <c r="F382" s="7" t="s">
        <v>1442</v>
      </c>
      <c r="G382" s="7" t="s">
        <v>17</v>
      </c>
      <c r="H382" s="7" t="s">
        <v>10</v>
      </c>
      <c r="I382" s="5"/>
      <c r="J382" s="5"/>
      <c r="K382" s="5"/>
      <c r="L382" s="28">
        <v>4</v>
      </c>
      <c r="M382" s="331">
        <v>59.95</v>
      </c>
      <c r="N382" s="331">
        <v>49.95</v>
      </c>
      <c r="O382" s="384">
        <f t="shared" si="18"/>
        <v>19.980000000000004</v>
      </c>
      <c r="P382" s="384">
        <f t="shared" si="18"/>
        <v>17.482500000000002</v>
      </c>
      <c r="Q382" s="384">
        <f t="shared" si="18"/>
        <v>14.985000000000007</v>
      </c>
      <c r="R382" s="384">
        <f t="shared" si="18"/>
        <v>12.487499999999997</v>
      </c>
    </row>
    <row r="383" spans="2:18" ht="66" customHeight="1" thickTop="1" thickBot="1">
      <c r="B383" s="390" t="s">
        <v>3374</v>
      </c>
      <c r="C383" s="391" t="s">
        <v>1217</v>
      </c>
      <c r="D383" s="390" t="s">
        <v>614</v>
      </c>
      <c r="E383" s="390" t="s">
        <v>56</v>
      </c>
      <c r="F383" s="11" t="s">
        <v>1442</v>
      </c>
      <c r="G383" s="11" t="s">
        <v>17</v>
      </c>
      <c r="H383" s="11" t="s">
        <v>10</v>
      </c>
      <c r="I383" s="390"/>
      <c r="J383" s="390"/>
      <c r="K383" s="390"/>
      <c r="L383" s="11">
        <v>4</v>
      </c>
      <c r="M383" s="335">
        <v>59.95</v>
      </c>
      <c r="N383" s="335">
        <v>49.95</v>
      </c>
      <c r="O383" s="335">
        <f t="shared" si="18"/>
        <v>19.980000000000004</v>
      </c>
      <c r="P383" s="335">
        <f t="shared" si="18"/>
        <v>17.482500000000002</v>
      </c>
      <c r="Q383" s="335">
        <f t="shared" si="18"/>
        <v>14.985000000000007</v>
      </c>
      <c r="R383" s="335">
        <f t="shared" si="18"/>
        <v>12.487499999999997</v>
      </c>
    </row>
    <row r="384" spans="2:18" ht="66" customHeight="1" thickTop="1" thickBot="1">
      <c r="B384" s="4" t="s">
        <v>3375</v>
      </c>
      <c r="C384" s="6" t="s">
        <v>880</v>
      </c>
      <c r="D384" s="5" t="s">
        <v>615</v>
      </c>
      <c r="E384" s="5" t="s">
        <v>56</v>
      </c>
      <c r="F384" s="7" t="s">
        <v>1442</v>
      </c>
      <c r="G384" s="7" t="s">
        <v>17</v>
      </c>
      <c r="H384" s="7" t="s">
        <v>10</v>
      </c>
      <c r="I384" s="5"/>
      <c r="J384" s="5"/>
      <c r="K384" s="5"/>
      <c r="L384" s="28">
        <v>4</v>
      </c>
      <c r="M384" s="331">
        <v>59.95</v>
      </c>
      <c r="N384" s="331">
        <v>49.95</v>
      </c>
      <c r="O384" s="384">
        <f t="shared" si="18"/>
        <v>19.980000000000004</v>
      </c>
      <c r="P384" s="384">
        <f t="shared" si="18"/>
        <v>17.482500000000002</v>
      </c>
      <c r="Q384" s="384">
        <f t="shared" si="18"/>
        <v>14.985000000000007</v>
      </c>
      <c r="R384" s="384">
        <f t="shared" si="18"/>
        <v>12.487499999999997</v>
      </c>
    </row>
    <row r="385" spans="2:18" ht="66" customHeight="1" thickTop="1" thickBot="1">
      <c r="B385" s="390" t="s">
        <v>3376</v>
      </c>
      <c r="C385" s="391" t="s">
        <v>1218</v>
      </c>
      <c r="D385" s="390" t="s">
        <v>616</v>
      </c>
      <c r="E385" s="390" t="s">
        <v>56</v>
      </c>
      <c r="F385" s="11" t="s">
        <v>1442</v>
      </c>
      <c r="G385" s="11" t="s">
        <v>17</v>
      </c>
      <c r="H385" s="11" t="s">
        <v>10</v>
      </c>
      <c r="I385" s="390"/>
      <c r="J385" s="390"/>
      <c r="K385" s="390"/>
      <c r="L385" s="11">
        <v>4</v>
      </c>
      <c r="M385" s="335">
        <v>59.95</v>
      </c>
      <c r="N385" s="335">
        <v>49.95</v>
      </c>
      <c r="O385" s="335">
        <f t="shared" si="18"/>
        <v>19.980000000000004</v>
      </c>
      <c r="P385" s="335">
        <f t="shared" si="18"/>
        <v>17.482500000000002</v>
      </c>
      <c r="Q385" s="335">
        <f t="shared" si="18"/>
        <v>14.985000000000007</v>
      </c>
      <c r="R385" s="335">
        <f t="shared" si="18"/>
        <v>12.487499999999997</v>
      </c>
    </row>
    <row r="386" spans="2:18" ht="66" customHeight="1" thickTop="1" thickBot="1">
      <c r="B386" s="4" t="s">
        <v>3401</v>
      </c>
      <c r="C386" s="6" t="s">
        <v>1219</v>
      </c>
      <c r="D386" s="5" t="s">
        <v>617</v>
      </c>
      <c r="E386" s="5" t="s">
        <v>100</v>
      </c>
      <c r="F386" s="7" t="s">
        <v>1442</v>
      </c>
      <c r="G386" s="7" t="s">
        <v>17</v>
      </c>
      <c r="H386" s="7" t="s">
        <v>10</v>
      </c>
      <c r="I386" s="5"/>
      <c r="J386" s="5"/>
      <c r="K386" s="5"/>
      <c r="L386" s="28">
        <v>4</v>
      </c>
      <c r="M386" s="331">
        <v>59.95</v>
      </c>
      <c r="N386" s="331">
        <v>49.95</v>
      </c>
      <c r="O386" s="384">
        <f t="shared" ref="O386:R401" si="19">$N386-($N386*O$2)</f>
        <v>19.980000000000004</v>
      </c>
      <c r="P386" s="384">
        <f t="shared" si="19"/>
        <v>17.482500000000002</v>
      </c>
      <c r="Q386" s="384">
        <f t="shared" si="19"/>
        <v>14.985000000000007</v>
      </c>
      <c r="R386" s="384">
        <f t="shared" si="19"/>
        <v>12.487499999999997</v>
      </c>
    </row>
    <row r="387" spans="2:18" ht="66" customHeight="1" thickTop="1" thickBot="1">
      <c r="B387" s="390" t="s">
        <v>3377</v>
      </c>
      <c r="C387" s="391" t="s">
        <v>1220</v>
      </c>
      <c r="D387" s="390" t="s">
        <v>618</v>
      </c>
      <c r="E387" s="390" t="s">
        <v>100</v>
      </c>
      <c r="F387" s="11" t="s">
        <v>1442</v>
      </c>
      <c r="G387" s="11" t="s">
        <v>17</v>
      </c>
      <c r="H387" s="11" t="s">
        <v>10</v>
      </c>
      <c r="I387" s="390"/>
      <c r="J387" s="390"/>
      <c r="K387" s="390"/>
      <c r="L387" s="11">
        <v>4</v>
      </c>
      <c r="M387" s="335">
        <v>59.95</v>
      </c>
      <c r="N387" s="335">
        <v>49.95</v>
      </c>
      <c r="O387" s="335">
        <f t="shared" si="19"/>
        <v>19.980000000000004</v>
      </c>
      <c r="P387" s="335">
        <f t="shared" si="19"/>
        <v>17.482500000000002</v>
      </c>
      <c r="Q387" s="335">
        <f t="shared" si="19"/>
        <v>14.985000000000007</v>
      </c>
      <c r="R387" s="335">
        <f t="shared" si="19"/>
        <v>12.487499999999997</v>
      </c>
    </row>
    <row r="388" spans="2:18" ht="66" customHeight="1" thickTop="1" thickBot="1">
      <c r="B388" s="4" t="s">
        <v>3378</v>
      </c>
      <c r="C388" s="6" t="s">
        <v>1221</v>
      </c>
      <c r="D388" s="5" t="s">
        <v>619</v>
      </c>
      <c r="E388" s="5" t="s">
        <v>100</v>
      </c>
      <c r="F388" s="7" t="s">
        <v>1442</v>
      </c>
      <c r="G388" s="7" t="s">
        <v>17</v>
      </c>
      <c r="H388" s="7" t="s">
        <v>10</v>
      </c>
      <c r="I388" s="5"/>
      <c r="J388" s="5"/>
      <c r="K388" s="5"/>
      <c r="L388" s="28">
        <v>4</v>
      </c>
      <c r="M388" s="331">
        <v>59.95</v>
      </c>
      <c r="N388" s="331">
        <v>49.95</v>
      </c>
      <c r="O388" s="384">
        <f t="shared" si="19"/>
        <v>19.980000000000004</v>
      </c>
      <c r="P388" s="384">
        <f t="shared" si="19"/>
        <v>17.482500000000002</v>
      </c>
      <c r="Q388" s="384">
        <f t="shared" si="19"/>
        <v>14.985000000000007</v>
      </c>
      <c r="R388" s="384">
        <f t="shared" si="19"/>
        <v>12.487499999999997</v>
      </c>
    </row>
    <row r="389" spans="2:18" ht="66" customHeight="1" thickTop="1" thickBot="1">
      <c r="B389" s="390" t="s">
        <v>3379</v>
      </c>
      <c r="C389" s="391" t="s">
        <v>1222</v>
      </c>
      <c r="D389" s="390" t="s">
        <v>620</v>
      </c>
      <c r="E389" s="390" t="s">
        <v>100</v>
      </c>
      <c r="F389" s="11" t="s">
        <v>1442</v>
      </c>
      <c r="G389" s="11" t="s">
        <v>17</v>
      </c>
      <c r="H389" s="11" t="s">
        <v>10</v>
      </c>
      <c r="I389" s="390"/>
      <c r="J389" s="390"/>
      <c r="K389" s="390"/>
      <c r="L389" s="11">
        <v>4</v>
      </c>
      <c r="M389" s="335">
        <v>59.95</v>
      </c>
      <c r="N389" s="335">
        <v>49.95</v>
      </c>
      <c r="O389" s="335">
        <f t="shared" si="19"/>
        <v>19.980000000000004</v>
      </c>
      <c r="P389" s="335">
        <f t="shared" si="19"/>
        <v>17.482500000000002</v>
      </c>
      <c r="Q389" s="335">
        <f t="shared" si="19"/>
        <v>14.985000000000007</v>
      </c>
      <c r="R389" s="335">
        <f t="shared" si="19"/>
        <v>12.487499999999997</v>
      </c>
    </row>
    <row r="390" spans="2:18" ht="66" customHeight="1" thickTop="1" thickBot="1">
      <c r="B390" s="4" t="s">
        <v>3380</v>
      </c>
      <c r="C390" s="6" t="s">
        <v>1223</v>
      </c>
      <c r="D390" s="5" t="s">
        <v>621</v>
      </c>
      <c r="E390" s="5" t="s">
        <v>100</v>
      </c>
      <c r="F390" s="7" t="s">
        <v>1442</v>
      </c>
      <c r="G390" s="7" t="s">
        <v>17</v>
      </c>
      <c r="H390" s="7" t="s">
        <v>10</v>
      </c>
      <c r="I390" s="5"/>
      <c r="J390" s="5"/>
      <c r="K390" s="5"/>
      <c r="L390" s="28">
        <v>4</v>
      </c>
      <c r="M390" s="331">
        <v>59.95</v>
      </c>
      <c r="N390" s="331">
        <v>49.95</v>
      </c>
      <c r="O390" s="384">
        <f t="shared" si="19"/>
        <v>19.980000000000004</v>
      </c>
      <c r="P390" s="384">
        <f t="shared" si="19"/>
        <v>17.482500000000002</v>
      </c>
      <c r="Q390" s="384">
        <f t="shared" si="19"/>
        <v>14.985000000000007</v>
      </c>
      <c r="R390" s="384">
        <f t="shared" si="19"/>
        <v>12.487499999999997</v>
      </c>
    </row>
    <row r="391" spans="2:18" ht="66" customHeight="1" thickTop="1" thickBot="1">
      <c r="B391" s="390" t="s">
        <v>3381</v>
      </c>
      <c r="C391" s="391" t="s">
        <v>1224</v>
      </c>
      <c r="D391" s="390" t="s">
        <v>622</v>
      </c>
      <c r="E391" s="390" t="s">
        <v>100</v>
      </c>
      <c r="F391" s="11" t="s">
        <v>1442</v>
      </c>
      <c r="G391" s="11" t="s">
        <v>17</v>
      </c>
      <c r="H391" s="11" t="s">
        <v>10</v>
      </c>
      <c r="I391" s="390"/>
      <c r="J391" s="390"/>
      <c r="K391" s="390"/>
      <c r="L391" s="11">
        <v>4</v>
      </c>
      <c r="M391" s="335">
        <v>59.95</v>
      </c>
      <c r="N391" s="335">
        <v>49.95</v>
      </c>
      <c r="O391" s="335">
        <f t="shared" si="19"/>
        <v>19.980000000000004</v>
      </c>
      <c r="P391" s="335">
        <f t="shared" si="19"/>
        <v>17.482500000000002</v>
      </c>
      <c r="Q391" s="335">
        <f t="shared" si="19"/>
        <v>14.985000000000007</v>
      </c>
      <c r="R391" s="335">
        <f t="shared" si="19"/>
        <v>12.487499999999997</v>
      </c>
    </row>
    <row r="392" spans="2:18" ht="66" customHeight="1" thickTop="1" thickBot="1">
      <c r="B392" s="4" t="s">
        <v>3382</v>
      </c>
      <c r="C392" s="6" t="s">
        <v>873</v>
      </c>
      <c r="D392" s="5" t="s">
        <v>623</v>
      </c>
      <c r="E392" s="5" t="s">
        <v>198</v>
      </c>
      <c r="F392" s="7" t="s">
        <v>1442</v>
      </c>
      <c r="G392" s="7" t="s">
        <v>17</v>
      </c>
      <c r="H392" s="7" t="s">
        <v>10</v>
      </c>
      <c r="I392" s="5"/>
      <c r="J392" s="5"/>
      <c r="K392" s="5"/>
      <c r="L392" s="28">
        <v>4</v>
      </c>
      <c r="M392" s="331">
        <v>59.95</v>
      </c>
      <c r="N392" s="331">
        <v>49.95</v>
      </c>
      <c r="O392" s="384">
        <f t="shared" si="19"/>
        <v>19.980000000000004</v>
      </c>
      <c r="P392" s="384">
        <f t="shared" si="19"/>
        <v>17.482500000000002</v>
      </c>
      <c r="Q392" s="384">
        <f t="shared" si="19"/>
        <v>14.985000000000007</v>
      </c>
      <c r="R392" s="384">
        <f t="shared" si="19"/>
        <v>12.487499999999997</v>
      </c>
    </row>
    <row r="393" spans="2:18" ht="66" customHeight="1" thickTop="1" thickBot="1">
      <c r="B393" s="390" t="s">
        <v>3383</v>
      </c>
      <c r="C393" s="391" t="s">
        <v>874</v>
      </c>
      <c r="D393" s="390" t="s">
        <v>624</v>
      </c>
      <c r="E393" s="390" t="s">
        <v>198</v>
      </c>
      <c r="F393" s="11" t="s">
        <v>1442</v>
      </c>
      <c r="G393" s="11" t="s">
        <v>17</v>
      </c>
      <c r="H393" s="11" t="s">
        <v>10</v>
      </c>
      <c r="I393" s="390"/>
      <c r="J393" s="390"/>
      <c r="K393" s="390"/>
      <c r="L393" s="11">
        <v>4</v>
      </c>
      <c r="M393" s="335">
        <v>59.95</v>
      </c>
      <c r="N393" s="335">
        <v>49.95</v>
      </c>
      <c r="O393" s="335">
        <f t="shared" si="19"/>
        <v>19.980000000000004</v>
      </c>
      <c r="P393" s="335">
        <f t="shared" si="19"/>
        <v>17.482500000000002</v>
      </c>
      <c r="Q393" s="335">
        <f t="shared" si="19"/>
        <v>14.985000000000007</v>
      </c>
      <c r="R393" s="335">
        <f t="shared" si="19"/>
        <v>12.487499999999997</v>
      </c>
    </row>
    <row r="394" spans="2:18" ht="66" customHeight="1" thickTop="1" thickBot="1">
      <c r="B394" s="4" t="s">
        <v>3384</v>
      </c>
      <c r="C394" s="6" t="s">
        <v>875</v>
      </c>
      <c r="D394" s="5" t="s">
        <v>625</v>
      </c>
      <c r="E394" s="5" t="s">
        <v>198</v>
      </c>
      <c r="F394" s="7" t="s">
        <v>1442</v>
      </c>
      <c r="G394" s="7" t="s">
        <v>17</v>
      </c>
      <c r="H394" s="7" t="s">
        <v>10</v>
      </c>
      <c r="I394" s="5"/>
      <c r="J394" s="5"/>
      <c r="K394" s="5"/>
      <c r="L394" s="28">
        <v>4</v>
      </c>
      <c r="M394" s="331">
        <v>59.95</v>
      </c>
      <c r="N394" s="331">
        <v>49.95</v>
      </c>
      <c r="O394" s="384">
        <f t="shared" si="19"/>
        <v>19.980000000000004</v>
      </c>
      <c r="P394" s="384">
        <f t="shared" si="19"/>
        <v>17.482500000000002</v>
      </c>
      <c r="Q394" s="384">
        <f t="shared" si="19"/>
        <v>14.985000000000007</v>
      </c>
      <c r="R394" s="384">
        <f t="shared" si="19"/>
        <v>12.487499999999997</v>
      </c>
    </row>
    <row r="395" spans="2:18" ht="66" customHeight="1" thickTop="1" thickBot="1">
      <c r="B395" s="390" t="s">
        <v>3385</v>
      </c>
      <c r="C395" s="391" t="s">
        <v>876</v>
      </c>
      <c r="D395" s="390" t="s">
        <v>626</v>
      </c>
      <c r="E395" s="390" t="s">
        <v>198</v>
      </c>
      <c r="F395" s="11" t="s">
        <v>1442</v>
      </c>
      <c r="G395" s="11" t="s">
        <v>17</v>
      </c>
      <c r="H395" s="11" t="s">
        <v>10</v>
      </c>
      <c r="I395" s="390"/>
      <c r="J395" s="390"/>
      <c r="K395" s="390"/>
      <c r="L395" s="11">
        <v>4</v>
      </c>
      <c r="M395" s="335">
        <v>59.95</v>
      </c>
      <c r="N395" s="335">
        <v>49.95</v>
      </c>
      <c r="O395" s="335">
        <f t="shared" si="19"/>
        <v>19.980000000000004</v>
      </c>
      <c r="P395" s="335">
        <f t="shared" si="19"/>
        <v>17.482500000000002</v>
      </c>
      <c r="Q395" s="335">
        <f t="shared" si="19"/>
        <v>14.985000000000007</v>
      </c>
      <c r="R395" s="335">
        <f t="shared" si="19"/>
        <v>12.487499999999997</v>
      </c>
    </row>
    <row r="396" spans="2:18" ht="66" customHeight="1" thickTop="1" thickBot="1">
      <c r="B396" s="4" t="s">
        <v>3386</v>
      </c>
      <c r="C396" s="6" t="s">
        <v>877</v>
      </c>
      <c r="D396" s="5" t="s">
        <v>627</v>
      </c>
      <c r="E396" s="5" t="s">
        <v>198</v>
      </c>
      <c r="F396" s="7" t="s">
        <v>1442</v>
      </c>
      <c r="G396" s="7" t="s">
        <v>17</v>
      </c>
      <c r="H396" s="7" t="s">
        <v>10</v>
      </c>
      <c r="I396" s="5"/>
      <c r="J396" s="5"/>
      <c r="K396" s="5"/>
      <c r="L396" s="28">
        <v>4</v>
      </c>
      <c r="M396" s="331">
        <v>59.95</v>
      </c>
      <c r="N396" s="331">
        <v>49.95</v>
      </c>
      <c r="O396" s="384">
        <f t="shared" si="19"/>
        <v>19.980000000000004</v>
      </c>
      <c r="P396" s="384">
        <f t="shared" si="19"/>
        <v>17.482500000000002</v>
      </c>
      <c r="Q396" s="384">
        <f t="shared" si="19"/>
        <v>14.985000000000007</v>
      </c>
      <c r="R396" s="384">
        <f t="shared" si="19"/>
        <v>12.487499999999997</v>
      </c>
    </row>
    <row r="397" spans="2:18" ht="66" customHeight="1" thickTop="1" thickBot="1">
      <c r="B397" s="390" t="s">
        <v>3387</v>
      </c>
      <c r="C397" s="391" t="s">
        <v>878</v>
      </c>
      <c r="D397" s="390" t="s">
        <v>628</v>
      </c>
      <c r="E397" s="390" t="s">
        <v>198</v>
      </c>
      <c r="F397" s="11" t="s">
        <v>1442</v>
      </c>
      <c r="G397" s="11" t="s">
        <v>17</v>
      </c>
      <c r="H397" s="11" t="s">
        <v>10</v>
      </c>
      <c r="I397" s="390"/>
      <c r="J397" s="390"/>
      <c r="K397" s="390"/>
      <c r="L397" s="11">
        <v>4</v>
      </c>
      <c r="M397" s="335">
        <v>59.95</v>
      </c>
      <c r="N397" s="335">
        <v>49.95</v>
      </c>
      <c r="O397" s="335">
        <f t="shared" si="19"/>
        <v>19.980000000000004</v>
      </c>
      <c r="P397" s="335">
        <f t="shared" si="19"/>
        <v>17.482500000000002</v>
      </c>
      <c r="Q397" s="335">
        <f t="shared" si="19"/>
        <v>14.985000000000007</v>
      </c>
      <c r="R397" s="335">
        <f t="shared" si="19"/>
        <v>12.487499999999997</v>
      </c>
    </row>
    <row r="398" spans="2:18" ht="66" customHeight="1" thickTop="1" thickBot="1">
      <c r="B398" s="4" t="s">
        <v>3388</v>
      </c>
      <c r="C398" s="6" t="s">
        <v>879</v>
      </c>
      <c r="D398" s="5" t="s">
        <v>629</v>
      </c>
      <c r="E398" s="5" t="s">
        <v>198</v>
      </c>
      <c r="F398" s="7" t="s">
        <v>1442</v>
      </c>
      <c r="G398" s="7" t="s">
        <v>17</v>
      </c>
      <c r="H398" s="7" t="s">
        <v>10</v>
      </c>
      <c r="I398" s="5"/>
      <c r="J398" s="5"/>
      <c r="K398" s="5"/>
      <c r="L398" s="28">
        <v>4</v>
      </c>
      <c r="M398" s="331">
        <v>59.95</v>
      </c>
      <c r="N398" s="331">
        <v>49.95</v>
      </c>
      <c r="O398" s="384">
        <f t="shared" si="19"/>
        <v>19.980000000000004</v>
      </c>
      <c r="P398" s="384">
        <f t="shared" si="19"/>
        <v>17.482500000000002</v>
      </c>
      <c r="Q398" s="384">
        <f t="shared" si="19"/>
        <v>14.985000000000007</v>
      </c>
      <c r="R398" s="384">
        <f t="shared" si="19"/>
        <v>12.487499999999997</v>
      </c>
    </row>
    <row r="399" spans="2:18" ht="66" customHeight="1" thickTop="1" thickBot="1">
      <c r="B399" s="390" t="s">
        <v>3389</v>
      </c>
      <c r="C399" s="391">
        <v>819918019697</v>
      </c>
      <c r="D399" s="390" t="s">
        <v>630</v>
      </c>
      <c r="E399" s="390" t="s">
        <v>181</v>
      </c>
      <c r="F399" s="11" t="s">
        <v>1442</v>
      </c>
      <c r="G399" s="11" t="s">
        <v>17</v>
      </c>
      <c r="H399" s="11" t="s">
        <v>10</v>
      </c>
      <c r="I399" s="390"/>
      <c r="J399" s="390"/>
      <c r="K399" s="390"/>
      <c r="L399" s="11">
        <v>4</v>
      </c>
      <c r="M399" s="335">
        <v>59.95</v>
      </c>
      <c r="N399" s="335">
        <v>49.95</v>
      </c>
      <c r="O399" s="335">
        <f t="shared" si="19"/>
        <v>19.980000000000004</v>
      </c>
      <c r="P399" s="335">
        <f t="shared" si="19"/>
        <v>17.482500000000002</v>
      </c>
      <c r="Q399" s="335">
        <f t="shared" si="19"/>
        <v>14.985000000000007</v>
      </c>
      <c r="R399" s="335">
        <f t="shared" si="19"/>
        <v>12.487499999999997</v>
      </c>
    </row>
    <row r="400" spans="2:18" ht="66" customHeight="1" thickTop="1" thickBot="1">
      <c r="B400" s="4" t="s">
        <v>3390</v>
      </c>
      <c r="C400" s="6">
        <v>819918019703</v>
      </c>
      <c r="D400" s="5" t="s">
        <v>631</v>
      </c>
      <c r="E400" s="5" t="s">
        <v>65</v>
      </c>
      <c r="F400" s="7" t="s">
        <v>1442</v>
      </c>
      <c r="G400" s="7" t="s">
        <v>17</v>
      </c>
      <c r="H400" s="7" t="s">
        <v>10</v>
      </c>
      <c r="I400" s="5"/>
      <c r="J400" s="5"/>
      <c r="K400" s="5"/>
      <c r="L400" s="28">
        <v>4</v>
      </c>
      <c r="M400" s="331">
        <v>59.95</v>
      </c>
      <c r="N400" s="331">
        <v>49.95</v>
      </c>
      <c r="O400" s="384">
        <f t="shared" si="19"/>
        <v>19.980000000000004</v>
      </c>
      <c r="P400" s="384">
        <f t="shared" si="19"/>
        <v>17.482500000000002</v>
      </c>
      <c r="Q400" s="384">
        <f t="shared" si="19"/>
        <v>14.985000000000007</v>
      </c>
      <c r="R400" s="384">
        <f t="shared" si="19"/>
        <v>12.487499999999997</v>
      </c>
    </row>
    <row r="401" spans="2:18" ht="66" customHeight="1" thickTop="1" thickBot="1">
      <c r="B401" s="144" t="s">
        <v>3391</v>
      </c>
      <c r="C401" s="145">
        <v>819918019710</v>
      </c>
      <c r="D401" s="144" t="s">
        <v>632</v>
      </c>
      <c r="E401" s="144" t="s">
        <v>633</v>
      </c>
      <c r="F401" s="39" t="s">
        <v>1442</v>
      </c>
      <c r="G401" s="39" t="s">
        <v>17</v>
      </c>
      <c r="H401" s="11" t="s">
        <v>10</v>
      </c>
      <c r="I401" s="144"/>
      <c r="J401" s="144"/>
      <c r="K401" s="144"/>
      <c r="L401" s="39">
        <v>4</v>
      </c>
      <c r="M401" s="339">
        <v>59.95</v>
      </c>
      <c r="N401" s="339">
        <v>49.95</v>
      </c>
      <c r="O401" s="339">
        <f t="shared" si="19"/>
        <v>19.980000000000004</v>
      </c>
      <c r="P401" s="339">
        <f t="shared" si="19"/>
        <v>17.482500000000002</v>
      </c>
      <c r="Q401" s="339">
        <f t="shared" si="19"/>
        <v>14.985000000000007</v>
      </c>
      <c r="R401" s="339">
        <f t="shared" si="19"/>
        <v>12.487499999999997</v>
      </c>
    </row>
    <row r="402" spans="2:18" ht="66" customHeight="1" thickBot="1">
      <c r="B402" s="4" t="s">
        <v>4994</v>
      </c>
      <c r="C402" s="4" t="s">
        <v>4998</v>
      </c>
      <c r="D402" s="4" t="s">
        <v>5002</v>
      </c>
    </row>
    <row r="403" spans="2:18" ht="66" customHeight="1" thickTop="1" thickBot="1">
      <c r="B403" s="144" t="s">
        <v>4995</v>
      </c>
      <c r="C403" s="144" t="s">
        <v>4999</v>
      </c>
      <c r="D403" s="144" t="s">
        <v>5003</v>
      </c>
    </row>
    <row r="404" spans="2:18" ht="66" customHeight="1" thickBot="1">
      <c r="B404" s="4" t="s">
        <v>4996</v>
      </c>
      <c r="C404" s="4" t="s">
        <v>5000</v>
      </c>
      <c r="D404" s="4" t="s">
        <v>5004</v>
      </c>
    </row>
    <row r="405" spans="2:18" ht="66" customHeight="1" thickTop="1" thickBot="1">
      <c r="B405" s="144" t="s">
        <v>4997</v>
      </c>
      <c r="C405" s="144" t="s">
        <v>5001</v>
      </c>
      <c r="D405" s="144" t="s">
        <v>5005</v>
      </c>
    </row>
  </sheetData>
  <mergeCells count="2">
    <mergeCell ref="B1:C1"/>
    <mergeCell ref="A1:A2"/>
  </mergeCells>
  <conditionalFormatting sqref="L4:L5">
    <cfRule type="containsText" dxfId="57" priority="3" operator="containsText" text="Yes">
      <formula>NOT(ISERROR(SEARCH("Yes",L4)))</formula>
    </cfRule>
  </conditionalFormatting>
  <pageMargins left="0.7" right="0.7" top="0.75" bottom="0.75" header="0.3" footer="0.3"/>
  <pageSetup scale="10" orientation="portrait" r:id="rId1"/>
  <drawing r:id="rId2"/>
  <legacyDrawing r:id="rId3"/>
  <oleObjects>
    <oleObject progId="Photoshop.Image.10" shapeId="10242" r:id="rId4"/>
  </oleObjects>
</worksheet>
</file>

<file path=xl/worksheets/sheet3.xml><?xml version="1.0" encoding="utf-8"?>
<worksheet xmlns="http://schemas.openxmlformats.org/spreadsheetml/2006/main" xmlns:r="http://schemas.openxmlformats.org/officeDocument/2006/relationships">
  <sheetPr codeName="Sheet7"/>
  <dimension ref="A1:P34"/>
  <sheetViews>
    <sheetView topLeftCell="E1" zoomScaleNormal="100" workbookViewId="0">
      <pane ySplit="4" topLeftCell="A20" activePane="bottomLeft" state="frozen"/>
      <selection pane="bottomLeft" activeCell="P34" sqref="P34"/>
    </sheetView>
  </sheetViews>
  <sheetFormatPr defaultRowHeight="15"/>
  <cols>
    <col min="1" max="1" width="32.140625" style="288" customWidth="1"/>
    <col min="2" max="2" width="19.28515625" bestFit="1" customWidth="1"/>
    <col min="3" max="3" width="14.85546875" bestFit="1" customWidth="1"/>
    <col min="4" max="4" width="21.5703125" bestFit="1" customWidth="1"/>
    <col min="5" max="5" width="17.42578125" bestFit="1" customWidth="1"/>
    <col min="6" max="6" width="16.7109375" bestFit="1" customWidth="1"/>
    <col min="7" max="7" width="13.42578125" bestFit="1" customWidth="1"/>
    <col min="8" max="8" width="14.140625" bestFit="1" customWidth="1"/>
    <col min="9" max="9" width="11.42578125" bestFit="1" customWidth="1"/>
    <col min="10" max="10" width="15.28515625" bestFit="1" customWidth="1"/>
    <col min="11" max="11" width="7.5703125" bestFit="1" customWidth="1"/>
    <col min="12" max="12" width="8" bestFit="1" customWidth="1"/>
    <col min="13" max="16" width="9.7109375" bestFit="1" customWidth="1"/>
    <col min="17" max="16384" width="9.140625" style="191"/>
  </cols>
  <sheetData>
    <row r="1" spans="1:16" s="320" customFormat="1" ht="37.5" customHeight="1">
      <c r="A1" s="763"/>
      <c r="B1" s="759" t="s">
        <v>829</v>
      </c>
      <c r="C1" s="759"/>
      <c r="D1" s="21" t="s">
        <v>3890</v>
      </c>
      <c r="E1" s="21" t="s">
        <v>3892</v>
      </c>
      <c r="F1" s="21" t="s">
        <v>3894</v>
      </c>
      <c r="G1" s="209"/>
      <c r="H1" s="14"/>
      <c r="I1" s="80"/>
      <c r="J1" s="200"/>
      <c r="K1" s="200"/>
      <c r="L1" s="200"/>
      <c r="M1" s="200"/>
      <c r="N1" s="200"/>
      <c r="O1" s="200"/>
      <c r="P1" s="209"/>
    </row>
    <row r="2" spans="1:16" s="320" customFormat="1" ht="37.5" customHeight="1">
      <c r="A2" s="763"/>
      <c r="B2" s="759"/>
      <c r="C2" s="759"/>
      <c r="D2" s="21" t="s">
        <v>3891</v>
      </c>
      <c r="E2" s="21" t="s">
        <v>3893</v>
      </c>
      <c r="F2" s="80"/>
      <c r="G2" s="209"/>
      <c r="H2" s="80"/>
      <c r="I2" s="80"/>
      <c r="J2" s="200"/>
      <c r="K2" s="200"/>
      <c r="L2" s="200"/>
      <c r="M2" s="108">
        <v>0.45</v>
      </c>
      <c r="N2" s="495">
        <v>0.5</v>
      </c>
      <c r="O2" s="108">
        <v>0.55000000000000004</v>
      </c>
      <c r="P2" s="495">
        <v>0.6</v>
      </c>
    </row>
    <row r="3" spans="1:16" s="320" customFormat="1" ht="3" customHeight="1">
      <c r="A3" s="284"/>
      <c r="B3" s="248"/>
      <c r="C3" s="249"/>
      <c r="D3" s="249"/>
      <c r="E3" s="21"/>
      <c r="F3" s="21"/>
      <c r="G3" s="266"/>
      <c r="H3" s="266"/>
      <c r="I3" s="266"/>
      <c r="J3" s="251"/>
      <c r="K3" s="251"/>
      <c r="L3" s="251"/>
      <c r="M3" s="108"/>
      <c r="N3" s="108"/>
      <c r="O3" s="108"/>
      <c r="P3" s="108"/>
    </row>
    <row r="4" spans="1:16" s="321" customFormat="1" ht="14.25">
      <c r="A4" s="30" t="s">
        <v>36</v>
      </c>
      <c r="B4" s="30" t="s">
        <v>3</v>
      </c>
      <c r="C4" s="30" t="s">
        <v>2</v>
      </c>
      <c r="D4" s="30" t="s">
        <v>49</v>
      </c>
      <c r="E4" s="30" t="s">
        <v>1640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</row>
    <row r="5" spans="1:16" s="285" customFormat="1" ht="3" customHeight="1">
      <c r="A5" s="210"/>
      <c r="B5" s="180"/>
      <c r="C5" s="180"/>
      <c r="D5" s="180"/>
      <c r="E5" s="180"/>
      <c r="F5" s="180"/>
      <c r="G5" s="180"/>
      <c r="H5" s="180"/>
      <c r="I5" s="180"/>
      <c r="J5" s="110"/>
      <c r="K5" s="110"/>
      <c r="L5" s="110"/>
      <c r="M5" s="110"/>
      <c r="N5" s="110"/>
      <c r="O5" s="110"/>
      <c r="P5" s="110"/>
    </row>
    <row r="6" spans="1:16" s="285" customFormat="1" ht="25.5">
      <c r="A6" s="765" t="s">
        <v>3890</v>
      </c>
      <c r="B6" s="765"/>
      <c r="C6" s="180"/>
      <c r="D6" s="180"/>
      <c r="E6" s="180"/>
      <c r="F6" s="180"/>
      <c r="G6" s="180"/>
      <c r="H6" s="180"/>
      <c r="I6" s="180"/>
      <c r="J6" s="110"/>
      <c r="K6" s="110"/>
      <c r="L6" s="110"/>
      <c r="M6" s="110"/>
      <c r="N6" s="110"/>
      <c r="O6" s="110"/>
      <c r="P6" s="110"/>
    </row>
    <row r="7" spans="1:16" ht="45.75" thickBot="1">
      <c r="B7" s="314" t="s">
        <v>2910</v>
      </c>
      <c r="C7" s="724" t="s">
        <v>839</v>
      </c>
      <c r="D7" s="315" t="s">
        <v>3908</v>
      </c>
      <c r="E7" s="315" t="s">
        <v>3895</v>
      </c>
      <c r="F7" s="104" t="s">
        <v>4255</v>
      </c>
      <c r="G7" s="104"/>
      <c r="H7" s="104" t="s">
        <v>9</v>
      </c>
      <c r="I7" s="104" t="s">
        <v>11</v>
      </c>
      <c r="J7" s="92">
        <v>10</v>
      </c>
      <c r="K7" s="312">
        <f>L7+6</f>
        <v>29.95</v>
      </c>
      <c r="L7" s="312">
        <v>23.95</v>
      </c>
      <c r="M7" s="313">
        <f>$L7-($L7*M$2)</f>
        <v>13.172499999999999</v>
      </c>
      <c r="N7" s="313">
        <f t="shared" ref="N7:P7" si="0">$L7-($L7*N$2)</f>
        <v>11.975</v>
      </c>
      <c r="O7" s="313">
        <f t="shared" si="0"/>
        <v>10.777499999999998</v>
      </c>
      <c r="P7" s="313">
        <f t="shared" si="0"/>
        <v>9.58</v>
      </c>
    </row>
    <row r="8" spans="1:16" ht="46.5" thickTop="1" thickBot="1">
      <c r="B8" s="94" t="s">
        <v>2911</v>
      </c>
      <c r="C8" s="217" t="s">
        <v>840</v>
      </c>
      <c r="D8" s="95" t="s">
        <v>3908</v>
      </c>
      <c r="E8" s="95" t="s">
        <v>3896</v>
      </c>
      <c r="F8" s="94" t="s">
        <v>4254</v>
      </c>
      <c r="G8" s="94"/>
      <c r="H8" s="94" t="s">
        <v>9</v>
      </c>
      <c r="I8" s="94" t="s">
        <v>11</v>
      </c>
      <c r="J8" s="94">
        <v>10</v>
      </c>
      <c r="K8" s="322">
        <f>L8+6</f>
        <v>32.950000000000003</v>
      </c>
      <c r="L8" s="322">
        <v>26.95</v>
      </c>
      <c r="M8" s="323">
        <f t="shared" ref="M8:P10" si="1">$L8-($L8*M$2)</f>
        <v>14.8225</v>
      </c>
      <c r="N8" s="323">
        <f t="shared" si="1"/>
        <v>13.475</v>
      </c>
      <c r="O8" s="323">
        <f t="shared" si="1"/>
        <v>12.127499999999998</v>
      </c>
      <c r="P8" s="323">
        <f t="shared" si="1"/>
        <v>10.780000000000001</v>
      </c>
    </row>
    <row r="9" spans="1:16" ht="46.5" thickTop="1" thickBot="1">
      <c r="B9" s="104" t="s">
        <v>2912</v>
      </c>
      <c r="C9" s="723" t="s">
        <v>841</v>
      </c>
      <c r="D9" s="103" t="s">
        <v>3908</v>
      </c>
      <c r="E9" s="103" t="s">
        <v>3897</v>
      </c>
      <c r="F9" s="104"/>
      <c r="G9" s="104"/>
      <c r="H9" s="104" t="s">
        <v>9</v>
      </c>
      <c r="I9" s="104" t="s">
        <v>11</v>
      </c>
      <c r="J9" s="92">
        <v>10</v>
      </c>
      <c r="K9" s="312">
        <f>L9+6</f>
        <v>35.950000000000003</v>
      </c>
      <c r="L9" s="312">
        <v>29.95</v>
      </c>
      <c r="M9" s="313">
        <f t="shared" si="1"/>
        <v>16.4725</v>
      </c>
      <c r="N9" s="313">
        <f t="shared" si="1"/>
        <v>14.975</v>
      </c>
      <c r="O9" s="313">
        <f t="shared" si="1"/>
        <v>13.477499999999999</v>
      </c>
      <c r="P9" s="313">
        <f t="shared" si="1"/>
        <v>11.98</v>
      </c>
    </row>
    <row r="10" spans="1:16" ht="46.5" thickTop="1" thickBot="1">
      <c r="B10" s="97" t="s">
        <v>2913</v>
      </c>
      <c r="C10" s="701" t="s">
        <v>3694</v>
      </c>
      <c r="D10" s="98" t="s">
        <v>3908</v>
      </c>
      <c r="E10" s="98" t="s">
        <v>3898</v>
      </c>
      <c r="F10" s="97" t="s">
        <v>4253</v>
      </c>
      <c r="G10" s="97"/>
      <c r="H10" s="97" t="s">
        <v>9</v>
      </c>
      <c r="I10" s="97" t="s">
        <v>11</v>
      </c>
      <c r="J10" s="97">
        <v>10</v>
      </c>
      <c r="K10" s="324">
        <f>L10-6</f>
        <v>26.950000000000003</v>
      </c>
      <c r="L10" s="324">
        <v>32.950000000000003</v>
      </c>
      <c r="M10" s="325">
        <f t="shared" si="1"/>
        <v>18.122500000000002</v>
      </c>
      <c r="N10" s="325">
        <f t="shared" si="1"/>
        <v>16.475000000000001</v>
      </c>
      <c r="O10" s="325">
        <f t="shared" si="1"/>
        <v>14.827500000000001</v>
      </c>
      <c r="P10" s="325">
        <f t="shared" si="1"/>
        <v>13.180000000000003</v>
      </c>
    </row>
    <row r="11" spans="1:16" ht="3" customHeight="1">
      <c r="J11" s="80"/>
      <c r="K11" s="80"/>
      <c r="L11" s="80"/>
      <c r="M11" s="80"/>
      <c r="N11" s="80"/>
      <c r="O11" s="80"/>
      <c r="P11" s="80"/>
    </row>
    <row r="12" spans="1:16" ht="25.5">
      <c r="A12" s="765" t="s">
        <v>3891</v>
      </c>
      <c r="B12" s="765"/>
      <c r="C12" s="200"/>
      <c r="D12" s="200"/>
      <c r="E12" s="200"/>
      <c r="F12" s="200"/>
      <c r="G12" s="200"/>
      <c r="H12" s="200"/>
      <c r="I12" s="200"/>
      <c r="J12" s="80"/>
      <c r="K12" s="80"/>
      <c r="L12" s="80"/>
      <c r="M12" s="80"/>
      <c r="N12" s="80"/>
      <c r="O12" s="80"/>
      <c r="P12" s="80"/>
    </row>
    <row r="13" spans="1:16" ht="45.75" thickBot="1">
      <c r="B13" s="92" t="s">
        <v>2914</v>
      </c>
      <c r="C13" s="92" t="s">
        <v>3695</v>
      </c>
      <c r="D13" s="93" t="s">
        <v>3909</v>
      </c>
      <c r="E13" s="93" t="s">
        <v>3895</v>
      </c>
      <c r="F13" s="92"/>
      <c r="G13" s="92"/>
      <c r="H13" s="92" t="s">
        <v>9</v>
      </c>
      <c r="I13" s="92" t="s">
        <v>11</v>
      </c>
      <c r="J13" s="92">
        <v>10</v>
      </c>
      <c r="K13" s="312">
        <f>L13+40</f>
        <v>97.95</v>
      </c>
      <c r="L13" s="312">
        <v>57.95</v>
      </c>
      <c r="M13" s="313">
        <f t="shared" ref="M13:P16" si="2">$L13-($L13*M$2)</f>
        <v>31.872500000000002</v>
      </c>
      <c r="N13" s="313">
        <f t="shared" si="2"/>
        <v>28.975000000000001</v>
      </c>
      <c r="O13" s="313">
        <f t="shared" si="2"/>
        <v>26.077499999999997</v>
      </c>
      <c r="P13" s="313">
        <f t="shared" si="2"/>
        <v>23.18</v>
      </c>
    </row>
    <row r="14" spans="1:16" ht="46.5" thickTop="1" thickBot="1">
      <c r="B14" s="94" t="s">
        <v>2915</v>
      </c>
      <c r="C14" s="94" t="s">
        <v>842</v>
      </c>
      <c r="D14" s="95" t="s">
        <v>3909</v>
      </c>
      <c r="E14" s="95" t="s">
        <v>3896</v>
      </c>
      <c r="F14" s="94"/>
      <c r="G14" s="94"/>
      <c r="H14" s="94" t="s">
        <v>9</v>
      </c>
      <c r="I14" s="94" t="s">
        <v>11</v>
      </c>
      <c r="J14" s="94">
        <v>10</v>
      </c>
      <c r="K14" s="322">
        <f>L14+40</f>
        <v>100.95</v>
      </c>
      <c r="L14" s="322">
        <v>60.95</v>
      </c>
      <c r="M14" s="323">
        <f t="shared" si="2"/>
        <v>33.522500000000001</v>
      </c>
      <c r="N14" s="323">
        <f t="shared" si="2"/>
        <v>30.475000000000001</v>
      </c>
      <c r="O14" s="323">
        <f t="shared" si="2"/>
        <v>27.427500000000002</v>
      </c>
      <c r="P14" s="323">
        <f t="shared" si="2"/>
        <v>24.380000000000003</v>
      </c>
    </row>
    <row r="15" spans="1:16" ht="46.5" thickTop="1" thickBot="1">
      <c r="B15" s="96" t="s">
        <v>2916</v>
      </c>
      <c r="C15" s="96" t="s">
        <v>843</v>
      </c>
      <c r="D15" s="318" t="s">
        <v>3909</v>
      </c>
      <c r="E15" s="318" t="s">
        <v>3897</v>
      </c>
      <c r="F15" s="96"/>
      <c r="G15" s="96"/>
      <c r="H15" s="96" t="s">
        <v>9</v>
      </c>
      <c r="I15" s="96" t="s">
        <v>11</v>
      </c>
      <c r="J15" s="96">
        <v>10</v>
      </c>
      <c r="K15" s="316">
        <f>L15+40</f>
        <v>103.95</v>
      </c>
      <c r="L15" s="316">
        <v>63.95</v>
      </c>
      <c r="M15" s="317">
        <f t="shared" si="2"/>
        <v>35.172499999999999</v>
      </c>
      <c r="N15" s="317">
        <f t="shared" si="2"/>
        <v>31.975000000000001</v>
      </c>
      <c r="O15" s="317">
        <f t="shared" si="2"/>
        <v>28.777499999999996</v>
      </c>
      <c r="P15" s="317">
        <f t="shared" si="2"/>
        <v>25.580000000000005</v>
      </c>
    </row>
    <row r="16" spans="1:16" ht="46.5" thickTop="1" thickBot="1">
      <c r="B16" s="97" t="s">
        <v>2917</v>
      </c>
      <c r="C16" s="97" t="s">
        <v>844</v>
      </c>
      <c r="D16" s="98" t="s">
        <v>3909</v>
      </c>
      <c r="E16" s="98" t="s">
        <v>3898</v>
      </c>
      <c r="F16" s="97" t="s">
        <v>4256</v>
      </c>
      <c r="G16" s="97"/>
      <c r="H16" s="97" t="s">
        <v>9</v>
      </c>
      <c r="I16" s="97" t="s">
        <v>11</v>
      </c>
      <c r="J16" s="97">
        <v>10</v>
      </c>
      <c r="K16" s="324">
        <f>L16+40</f>
        <v>106.95</v>
      </c>
      <c r="L16" s="324">
        <v>66.95</v>
      </c>
      <c r="M16" s="325">
        <f t="shared" si="2"/>
        <v>36.822500000000005</v>
      </c>
      <c r="N16" s="325">
        <f t="shared" si="2"/>
        <v>33.475000000000001</v>
      </c>
      <c r="O16" s="325">
        <f t="shared" si="2"/>
        <v>30.127499999999998</v>
      </c>
      <c r="P16" s="325">
        <f t="shared" si="2"/>
        <v>26.78</v>
      </c>
    </row>
    <row r="17" spans="1:16" ht="3" customHeight="1">
      <c r="B17" s="200"/>
      <c r="C17" s="200"/>
      <c r="D17" s="200"/>
      <c r="E17" s="200"/>
      <c r="F17" s="200"/>
      <c r="G17" s="200"/>
      <c r="H17" s="200"/>
      <c r="I17" s="200"/>
      <c r="J17" s="80"/>
      <c r="K17" s="80"/>
      <c r="L17" s="80"/>
      <c r="M17" s="80"/>
      <c r="N17" s="80"/>
      <c r="O17" s="80"/>
      <c r="P17" s="80"/>
    </row>
    <row r="18" spans="1:16" ht="25.5">
      <c r="A18" s="765" t="s">
        <v>3892</v>
      </c>
      <c r="B18" s="765"/>
      <c r="C18" s="200"/>
      <c r="D18" s="200"/>
      <c r="E18" s="200"/>
      <c r="F18" s="200"/>
      <c r="G18" s="200"/>
      <c r="H18" s="200"/>
      <c r="I18" s="200"/>
      <c r="J18" s="80"/>
      <c r="K18" s="80"/>
      <c r="L18" s="80"/>
      <c r="M18" s="80"/>
      <c r="N18" s="80"/>
      <c r="O18" s="80"/>
      <c r="P18" s="80"/>
    </row>
    <row r="19" spans="1:16" ht="45.75" thickBot="1">
      <c r="B19" s="92" t="s">
        <v>2918</v>
      </c>
      <c r="C19" s="222" t="s">
        <v>1230</v>
      </c>
      <c r="D19" s="93" t="s">
        <v>3909</v>
      </c>
      <c r="E19" s="93" t="s">
        <v>3895</v>
      </c>
      <c r="F19" s="92" t="s">
        <v>4252</v>
      </c>
      <c r="G19" s="92"/>
      <c r="H19" s="92" t="s">
        <v>9</v>
      </c>
      <c r="I19" s="92" t="s">
        <v>11</v>
      </c>
      <c r="J19" s="92">
        <v>10</v>
      </c>
      <c r="K19" s="312">
        <f>L19+65</f>
        <v>139.94999999999999</v>
      </c>
      <c r="L19" s="312">
        <v>74.95</v>
      </c>
      <c r="M19" s="313">
        <f t="shared" ref="M19:P22" si="3">$L19-($L19*M$2)</f>
        <v>41.222500000000004</v>
      </c>
      <c r="N19" s="313">
        <f t="shared" si="3"/>
        <v>37.475000000000001</v>
      </c>
      <c r="O19" s="313">
        <f t="shared" si="3"/>
        <v>33.727499999999999</v>
      </c>
      <c r="P19" s="313">
        <f t="shared" si="3"/>
        <v>29.980000000000004</v>
      </c>
    </row>
    <row r="20" spans="1:16" ht="46.5" thickTop="1" thickBot="1">
      <c r="A20" s="191"/>
      <c r="B20" s="94" t="s">
        <v>2919</v>
      </c>
      <c r="C20" s="319" t="s">
        <v>1231</v>
      </c>
      <c r="D20" s="95" t="s">
        <v>3909</v>
      </c>
      <c r="E20" s="95" t="s">
        <v>3896</v>
      </c>
      <c r="F20" s="94" t="s">
        <v>4251</v>
      </c>
      <c r="G20" s="94"/>
      <c r="H20" s="94" t="s">
        <v>9</v>
      </c>
      <c r="I20" s="94" t="s">
        <v>11</v>
      </c>
      <c r="J20" s="94">
        <v>10</v>
      </c>
      <c r="K20" s="322">
        <f>L20+65</f>
        <v>144.94999999999999</v>
      </c>
      <c r="L20" s="322">
        <v>79.95</v>
      </c>
      <c r="M20" s="323">
        <f t="shared" si="3"/>
        <v>43.972500000000004</v>
      </c>
      <c r="N20" s="323">
        <f t="shared" si="3"/>
        <v>39.975000000000001</v>
      </c>
      <c r="O20" s="323">
        <f t="shared" si="3"/>
        <v>35.977499999999999</v>
      </c>
      <c r="P20" s="323">
        <f t="shared" si="3"/>
        <v>31.980000000000004</v>
      </c>
    </row>
    <row r="21" spans="1:16" ht="46.5" thickTop="1" thickBot="1">
      <c r="A21" s="191"/>
      <c r="B21" s="92" t="s">
        <v>2920</v>
      </c>
      <c r="C21" s="222" t="s">
        <v>1232</v>
      </c>
      <c r="D21" s="93" t="s">
        <v>3909</v>
      </c>
      <c r="E21" s="93" t="s">
        <v>3897</v>
      </c>
      <c r="F21" s="92" t="s">
        <v>4250</v>
      </c>
      <c r="G21" s="92"/>
      <c r="H21" s="92" t="s">
        <v>9</v>
      </c>
      <c r="I21" s="92" t="s">
        <v>11</v>
      </c>
      <c r="J21" s="92">
        <v>10</v>
      </c>
      <c r="K21" s="312">
        <f>L21+65</f>
        <v>149.94999999999999</v>
      </c>
      <c r="L21" s="312">
        <v>84.95</v>
      </c>
      <c r="M21" s="313">
        <f t="shared" si="3"/>
        <v>46.722500000000004</v>
      </c>
      <c r="N21" s="313">
        <f t="shared" si="3"/>
        <v>42.475000000000001</v>
      </c>
      <c r="O21" s="313">
        <f t="shared" si="3"/>
        <v>38.227499999999999</v>
      </c>
      <c r="P21" s="313">
        <f t="shared" si="3"/>
        <v>33.980000000000004</v>
      </c>
    </row>
    <row r="22" spans="1:16" ht="46.5" thickTop="1" thickBot="1">
      <c r="A22" s="191"/>
      <c r="B22" s="97" t="s">
        <v>2921</v>
      </c>
      <c r="C22" s="267" t="s">
        <v>1233</v>
      </c>
      <c r="D22" s="98" t="s">
        <v>3909</v>
      </c>
      <c r="E22" s="98" t="s">
        <v>3898</v>
      </c>
      <c r="F22" s="97" t="s">
        <v>4249</v>
      </c>
      <c r="G22" s="97"/>
      <c r="H22" s="97" t="s">
        <v>9</v>
      </c>
      <c r="I22" s="97" t="s">
        <v>11</v>
      </c>
      <c r="J22" s="97">
        <v>10</v>
      </c>
      <c r="K22" s="324">
        <f>L22+65</f>
        <v>154.94999999999999</v>
      </c>
      <c r="L22" s="324">
        <v>89.95</v>
      </c>
      <c r="M22" s="325">
        <f t="shared" si="3"/>
        <v>49.472500000000004</v>
      </c>
      <c r="N22" s="325">
        <f t="shared" si="3"/>
        <v>44.975000000000001</v>
      </c>
      <c r="O22" s="325">
        <f t="shared" si="3"/>
        <v>40.477499999999999</v>
      </c>
      <c r="P22" s="325">
        <f t="shared" si="3"/>
        <v>35.980000000000004</v>
      </c>
    </row>
    <row r="23" spans="1:16" ht="3" customHeight="1">
      <c r="B23" s="200"/>
      <c r="C23" s="200"/>
      <c r="D23" s="200"/>
      <c r="E23" s="200"/>
      <c r="F23" s="200"/>
      <c r="G23" s="200"/>
      <c r="H23" s="200"/>
      <c r="I23" s="200"/>
      <c r="J23" s="80"/>
      <c r="K23" s="225"/>
      <c r="L23" s="225"/>
      <c r="M23" s="80"/>
      <c r="N23" s="80"/>
      <c r="O23" s="80"/>
      <c r="P23" s="80"/>
    </row>
    <row r="24" spans="1:16" ht="25.5">
      <c r="A24" s="765" t="s">
        <v>3893</v>
      </c>
      <c r="B24" s="765"/>
      <c r="C24" s="200"/>
      <c r="D24" s="200"/>
      <c r="E24" s="200"/>
      <c r="F24" s="200"/>
      <c r="G24" s="200"/>
      <c r="H24" s="200"/>
      <c r="I24" s="200"/>
      <c r="J24" s="80"/>
      <c r="K24" s="80"/>
      <c r="L24" s="80"/>
      <c r="M24" s="80"/>
      <c r="N24" s="80"/>
      <c r="O24" s="80"/>
      <c r="P24" s="80"/>
    </row>
    <row r="25" spans="1:16" ht="45.75" thickBot="1">
      <c r="B25" s="224" t="s">
        <v>2922</v>
      </c>
      <c r="C25" s="222" t="s">
        <v>1226</v>
      </c>
      <c r="D25" s="93" t="s">
        <v>3910</v>
      </c>
      <c r="E25" s="93" t="s">
        <v>3895</v>
      </c>
      <c r="F25" s="92"/>
      <c r="G25" s="92"/>
      <c r="H25" s="92" t="s">
        <v>9</v>
      </c>
      <c r="I25" s="92" t="s">
        <v>11</v>
      </c>
      <c r="J25" s="92">
        <v>10</v>
      </c>
      <c r="K25" s="312">
        <f>L25+105</f>
        <v>214.95</v>
      </c>
      <c r="L25" s="312">
        <v>109.95</v>
      </c>
      <c r="M25" s="313">
        <f t="shared" ref="M25:P28" si="4">$L25-($L25*M$2)</f>
        <v>60.472500000000004</v>
      </c>
      <c r="N25" s="313">
        <f t="shared" si="4"/>
        <v>54.975000000000001</v>
      </c>
      <c r="O25" s="313">
        <f t="shared" si="4"/>
        <v>49.477499999999999</v>
      </c>
      <c r="P25" s="313">
        <f t="shared" si="4"/>
        <v>43.980000000000004</v>
      </c>
    </row>
    <row r="26" spans="1:16" ht="46.5" thickTop="1" thickBot="1">
      <c r="B26" s="219" t="s">
        <v>2923</v>
      </c>
      <c r="C26" s="218" t="s">
        <v>1227</v>
      </c>
      <c r="D26" s="82" t="s">
        <v>3910</v>
      </c>
      <c r="E26" s="82" t="s">
        <v>3896</v>
      </c>
      <c r="F26" s="81"/>
      <c r="G26" s="81"/>
      <c r="H26" s="81" t="s">
        <v>9</v>
      </c>
      <c r="I26" s="81" t="s">
        <v>11</v>
      </c>
      <c r="J26" s="94">
        <v>10</v>
      </c>
      <c r="K26" s="322">
        <f>L26+105</f>
        <v>224.95</v>
      </c>
      <c r="L26" s="322">
        <v>119.95</v>
      </c>
      <c r="M26" s="323">
        <f t="shared" si="4"/>
        <v>65.972499999999997</v>
      </c>
      <c r="N26" s="323">
        <f t="shared" si="4"/>
        <v>59.975000000000001</v>
      </c>
      <c r="O26" s="323">
        <f t="shared" si="4"/>
        <v>53.977499999999992</v>
      </c>
      <c r="P26" s="323">
        <f t="shared" si="4"/>
        <v>47.980000000000004</v>
      </c>
    </row>
    <row r="27" spans="1:16" ht="46.5" thickTop="1" thickBot="1">
      <c r="B27" s="224" t="s">
        <v>2924</v>
      </c>
      <c r="C27" s="222" t="s">
        <v>1228</v>
      </c>
      <c r="D27" s="93" t="s">
        <v>3910</v>
      </c>
      <c r="E27" s="93" t="s">
        <v>3897</v>
      </c>
      <c r="F27" s="92" t="s">
        <v>4257</v>
      </c>
      <c r="G27" s="92"/>
      <c r="H27" s="92" t="s">
        <v>9</v>
      </c>
      <c r="I27" s="92" t="s">
        <v>11</v>
      </c>
      <c r="J27" s="96">
        <v>10</v>
      </c>
      <c r="K27" s="316">
        <f>L27+105</f>
        <v>234.95</v>
      </c>
      <c r="L27" s="316">
        <v>129.94999999999999</v>
      </c>
      <c r="M27" s="317">
        <f t="shared" si="4"/>
        <v>71.472499999999997</v>
      </c>
      <c r="N27" s="317">
        <f t="shared" si="4"/>
        <v>64.974999999999994</v>
      </c>
      <c r="O27" s="317">
        <f t="shared" si="4"/>
        <v>58.477499999999992</v>
      </c>
      <c r="P27" s="317">
        <f t="shared" si="4"/>
        <v>51.980000000000004</v>
      </c>
    </row>
    <row r="28" spans="1:16" ht="46.5" thickTop="1" thickBot="1">
      <c r="B28" s="221" t="s">
        <v>2925</v>
      </c>
      <c r="C28" s="220" t="s">
        <v>1229</v>
      </c>
      <c r="D28" s="84" t="s">
        <v>3910</v>
      </c>
      <c r="E28" s="84" t="s">
        <v>3898</v>
      </c>
      <c r="F28" s="83" t="s">
        <v>4258</v>
      </c>
      <c r="G28" s="83"/>
      <c r="H28" s="83" t="s">
        <v>9</v>
      </c>
      <c r="I28" s="83" t="s">
        <v>11</v>
      </c>
      <c r="J28" s="97">
        <v>10</v>
      </c>
      <c r="K28" s="324">
        <f>L28+105</f>
        <v>244.95</v>
      </c>
      <c r="L28" s="324">
        <v>139.94999999999999</v>
      </c>
      <c r="M28" s="325">
        <f t="shared" si="4"/>
        <v>76.972499999999997</v>
      </c>
      <c r="N28" s="325">
        <f t="shared" si="4"/>
        <v>69.974999999999994</v>
      </c>
      <c r="O28" s="325">
        <f t="shared" si="4"/>
        <v>62.977499999999992</v>
      </c>
      <c r="P28" s="325">
        <f t="shared" si="4"/>
        <v>55.980000000000004</v>
      </c>
    </row>
    <row r="29" spans="1:16" ht="3" customHeight="1">
      <c r="B29" s="200"/>
      <c r="C29" s="200"/>
      <c r="D29" s="200"/>
      <c r="E29" s="200"/>
      <c r="F29" s="200"/>
      <c r="G29" s="200"/>
      <c r="H29" s="200"/>
      <c r="I29" s="200"/>
      <c r="J29" s="80"/>
      <c r="K29" s="225"/>
      <c r="L29" s="225"/>
      <c r="M29" s="80"/>
      <c r="N29" s="80"/>
      <c r="O29" s="80"/>
      <c r="P29" s="80"/>
    </row>
    <row r="30" spans="1:16" ht="25.5">
      <c r="A30" s="765" t="s">
        <v>3894</v>
      </c>
      <c r="B30" s="765"/>
      <c r="C30" s="200"/>
      <c r="D30" s="200"/>
      <c r="E30" s="200"/>
      <c r="F30" s="200"/>
      <c r="G30" s="200"/>
      <c r="H30" s="200"/>
      <c r="I30" s="200"/>
      <c r="J30" s="80"/>
      <c r="K30" s="80"/>
      <c r="L30" s="80"/>
      <c r="M30" s="80"/>
      <c r="N30" s="80"/>
      <c r="O30" s="80"/>
      <c r="P30" s="80"/>
    </row>
    <row r="31" spans="1:16" ht="30.75" thickBot="1">
      <c r="B31" s="224" t="s">
        <v>2926</v>
      </c>
      <c r="C31" s="222" t="s">
        <v>1230</v>
      </c>
      <c r="D31" s="93" t="s">
        <v>3911</v>
      </c>
      <c r="E31" s="93" t="s">
        <v>3895</v>
      </c>
      <c r="F31" s="92"/>
      <c r="G31" s="92"/>
      <c r="H31" s="92" t="s">
        <v>2047</v>
      </c>
      <c r="I31" s="92" t="s">
        <v>11</v>
      </c>
      <c r="J31" s="92">
        <v>10</v>
      </c>
      <c r="K31" s="312">
        <f>L31+70</f>
        <v>129.94999999999999</v>
      </c>
      <c r="L31" s="312">
        <v>59.95</v>
      </c>
      <c r="M31" s="313">
        <f t="shared" ref="M31:P34" si="5">$L31-($L31*M$2)</f>
        <v>32.972499999999997</v>
      </c>
      <c r="N31" s="313">
        <f t="shared" si="5"/>
        <v>29.975000000000001</v>
      </c>
      <c r="O31" s="313">
        <f t="shared" si="5"/>
        <v>26.977499999999999</v>
      </c>
      <c r="P31" s="313">
        <f t="shared" si="5"/>
        <v>23.980000000000004</v>
      </c>
    </row>
    <row r="32" spans="1:16" ht="31.5" thickTop="1" thickBot="1">
      <c r="B32" s="219" t="s">
        <v>2927</v>
      </c>
      <c r="C32" s="218" t="s">
        <v>1231</v>
      </c>
      <c r="D32" s="82" t="s">
        <v>3911</v>
      </c>
      <c r="E32" s="82" t="s">
        <v>3896</v>
      </c>
      <c r="F32" s="81"/>
      <c r="G32" s="81"/>
      <c r="H32" s="81" t="s">
        <v>2047</v>
      </c>
      <c r="I32" s="81" t="s">
        <v>11</v>
      </c>
      <c r="J32" s="94">
        <v>10</v>
      </c>
      <c r="K32" s="322">
        <f>L32+70</f>
        <v>134.94999999999999</v>
      </c>
      <c r="L32" s="322">
        <v>64.95</v>
      </c>
      <c r="M32" s="323">
        <f t="shared" si="5"/>
        <v>35.722499999999997</v>
      </c>
      <c r="N32" s="323">
        <f t="shared" si="5"/>
        <v>32.475000000000001</v>
      </c>
      <c r="O32" s="323">
        <f t="shared" si="5"/>
        <v>29.227499999999999</v>
      </c>
      <c r="P32" s="323">
        <f t="shared" si="5"/>
        <v>25.980000000000004</v>
      </c>
    </row>
    <row r="33" spans="2:16" ht="31.5" thickTop="1" thickBot="1">
      <c r="B33" s="224" t="s">
        <v>2928</v>
      </c>
      <c r="C33" s="222" t="s">
        <v>1232</v>
      </c>
      <c r="D33" s="93" t="s">
        <v>3911</v>
      </c>
      <c r="E33" s="93" t="s">
        <v>3897</v>
      </c>
      <c r="F33" s="92"/>
      <c r="G33" s="92"/>
      <c r="H33" s="92" t="s">
        <v>2047</v>
      </c>
      <c r="I33" s="92" t="s">
        <v>11</v>
      </c>
      <c r="J33" s="96">
        <v>10</v>
      </c>
      <c r="K33" s="316">
        <f>L33+70</f>
        <v>139.94999999999999</v>
      </c>
      <c r="L33" s="316">
        <v>69.95</v>
      </c>
      <c r="M33" s="317">
        <f t="shared" si="5"/>
        <v>38.472499999999997</v>
      </c>
      <c r="N33" s="317">
        <f t="shared" si="5"/>
        <v>34.975000000000001</v>
      </c>
      <c r="O33" s="317">
        <f t="shared" si="5"/>
        <v>31.477499999999999</v>
      </c>
      <c r="P33" s="317">
        <f t="shared" si="5"/>
        <v>27.980000000000004</v>
      </c>
    </row>
    <row r="34" spans="2:16" ht="31.5" thickTop="1" thickBot="1">
      <c r="B34" s="221" t="s">
        <v>2929</v>
      </c>
      <c r="C34" s="220" t="s">
        <v>1233</v>
      </c>
      <c r="D34" s="84" t="s">
        <v>3911</v>
      </c>
      <c r="E34" s="84" t="s">
        <v>3898</v>
      </c>
      <c r="F34" s="83"/>
      <c r="G34" s="83"/>
      <c r="H34" s="83" t="s">
        <v>2047</v>
      </c>
      <c r="I34" s="83" t="s">
        <v>11</v>
      </c>
      <c r="J34" s="97">
        <v>10</v>
      </c>
      <c r="K34" s="324">
        <f>L34+70</f>
        <v>144.94999999999999</v>
      </c>
      <c r="L34" s="324">
        <v>74.95</v>
      </c>
      <c r="M34" s="325">
        <f t="shared" si="5"/>
        <v>41.222500000000004</v>
      </c>
      <c r="N34" s="325">
        <f t="shared" si="5"/>
        <v>37.475000000000001</v>
      </c>
      <c r="O34" s="325">
        <f t="shared" si="5"/>
        <v>33.727499999999999</v>
      </c>
      <c r="P34" s="325">
        <f t="shared" si="5"/>
        <v>29.980000000000004</v>
      </c>
    </row>
  </sheetData>
  <mergeCells count="7">
    <mergeCell ref="A12:B12"/>
    <mergeCell ref="A18:B18"/>
    <mergeCell ref="A24:B24"/>
    <mergeCell ref="A30:B30"/>
    <mergeCell ref="A1:A2"/>
    <mergeCell ref="A6:B6"/>
    <mergeCell ref="B1:C2"/>
  </mergeCells>
  <conditionalFormatting sqref="J4:J6">
    <cfRule type="containsText" dxfId="84" priority="1" operator="containsText" text="Yes">
      <formula>NOT(ISERROR(SEARCH("Yes",J4)))</formula>
    </cfRule>
  </conditionalFormatting>
  <hyperlinks>
    <hyperlink ref="D1" location="'ATV Covers'!A6" display="1 Ply"/>
    <hyperlink ref="D2" location="'ATV Covers'!A12" display="3 Ply"/>
    <hyperlink ref="E1" location="'ATV Covers'!A18" display="4 Ply"/>
    <hyperlink ref="F1" location="'ATV Covers'!A30" display="Reflective"/>
    <hyperlink ref="E2" location="'ATV Covers'!A24" display="5 Ply"/>
  </hyperlink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>
  <sheetPr codeName="Sheet13"/>
  <dimension ref="A1:O14"/>
  <sheetViews>
    <sheetView zoomScaleNormal="100" workbookViewId="0">
      <pane ySplit="4" topLeftCell="A5" activePane="bottomLeft" state="frozen"/>
      <selection pane="bottomLeft" sqref="A1:A2"/>
    </sheetView>
  </sheetViews>
  <sheetFormatPr defaultRowHeight="15"/>
  <cols>
    <col min="1" max="1" width="11.5703125" style="66" customWidth="1"/>
    <col min="2" max="2" width="25" customWidth="1"/>
    <col min="3" max="3" width="14.7109375" customWidth="1"/>
    <col min="4" max="4" width="35.5703125" customWidth="1"/>
    <col min="5" max="5" width="8.42578125" bestFit="1" customWidth="1"/>
    <col min="6" max="6" width="7.5703125" bestFit="1" customWidth="1"/>
    <col min="7" max="7" width="8.7109375" bestFit="1" customWidth="1"/>
    <col min="8" max="8" width="10.140625" bestFit="1" customWidth="1"/>
    <col min="9" max="9" width="15.42578125" style="114" bestFit="1" customWidth="1"/>
    <col min="10" max="10" width="8.42578125" style="66" bestFit="1" customWidth="1"/>
    <col min="11" max="15" width="9.7109375" style="66" bestFit="1" customWidth="1"/>
    <col min="16" max="16384" width="9.140625" style="66"/>
  </cols>
  <sheetData>
    <row r="1" spans="1:15" ht="32.25" customHeight="1">
      <c r="A1" s="781"/>
      <c r="B1" s="780" t="s">
        <v>2221</v>
      </c>
      <c r="C1" s="780"/>
      <c r="E1" s="53"/>
      <c r="I1"/>
      <c r="J1"/>
      <c r="K1"/>
      <c r="L1"/>
      <c r="M1"/>
      <c r="N1"/>
      <c r="O1"/>
    </row>
    <row r="2" spans="1:15" ht="24.95" customHeight="1">
      <c r="A2" s="781"/>
      <c r="B2" s="780"/>
      <c r="C2" s="780"/>
      <c r="I2" s="111"/>
      <c r="J2"/>
      <c r="L2" s="108">
        <v>0.6</v>
      </c>
      <c r="M2" s="108">
        <v>0.65</v>
      </c>
      <c r="N2" s="108">
        <v>0.7</v>
      </c>
      <c r="O2" s="108">
        <v>0.75</v>
      </c>
    </row>
    <row r="3" spans="1:15" ht="3" customHeight="1">
      <c r="I3"/>
      <c r="J3"/>
      <c r="K3"/>
      <c r="L3"/>
      <c r="M3"/>
      <c r="N3"/>
      <c r="O3"/>
    </row>
    <row r="4" spans="1:15" ht="15" customHeight="1">
      <c r="A4" s="31" t="s">
        <v>36</v>
      </c>
      <c r="B4" s="31" t="s">
        <v>3</v>
      </c>
      <c r="C4" s="31" t="s">
        <v>2</v>
      </c>
      <c r="D4" s="31" t="s">
        <v>1565</v>
      </c>
      <c r="E4" s="31" t="s">
        <v>6</v>
      </c>
      <c r="F4" s="31" t="s">
        <v>4</v>
      </c>
      <c r="G4" s="31" t="s">
        <v>5</v>
      </c>
      <c r="H4" s="31" t="s">
        <v>7</v>
      </c>
      <c r="I4" s="109" t="s">
        <v>2250</v>
      </c>
      <c r="J4" s="109" t="s">
        <v>2244</v>
      </c>
      <c r="K4" s="109" t="s">
        <v>2245</v>
      </c>
      <c r="L4" s="109" t="s">
        <v>2259</v>
      </c>
      <c r="M4" s="109" t="s">
        <v>2260</v>
      </c>
      <c r="N4" s="109" t="s">
        <v>2261</v>
      </c>
      <c r="O4" s="109" t="s">
        <v>2262</v>
      </c>
    </row>
    <row r="5" spans="1:15" s="70" customFormat="1" ht="3" customHeight="1">
      <c r="B5"/>
      <c r="C5"/>
      <c r="D5"/>
      <c r="E5"/>
      <c r="F5"/>
      <c r="G5"/>
      <c r="H5"/>
      <c r="I5"/>
      <c r="J5"/>
      <c r="K5"/>
      <c r="L5"/>
      <c r="M5"/>
      <c r="N5"/>
      <c r="O5"/>
    </row>
    <row r="6" spans="1:15" s="70" customFormat="1" ht="25.5">
      <c r="A6" s="768" t="s">
        <v>2220</v>
      </c>
      <c r="B6" s="768"/>
      <c r="C6" s="383"/>
      <c r="D6"/>
      <c r="E6"/>
      <c r="F6"/>
      <c r="G6"/>
      <c r="H6"/>
      <c r="I6"/>
      <c r="J6"/>
      <c r="K6"/>
      <c r="L6"/>
      <c r="M6"/>
      <c r="N6"/>
      <c r="O6"/>
    </row>
    <row r="7" spans="1:15" ht="50.1" customHeight="1" thickBot="1">
      <c r="B7" s="527" t="s">
        <v>2224</v>
      </c>
      <c r="C7" s="7"/>
      <c r="D7" s="7" t="s">
        <v>2222</v>
      </c>
      <c r="E7" s="7" t="s">
        <v>2227</v>
      </c>
      <c r="F7" s="7" t="s">
        <v>2223</v>
      </c>
      <c r="G7" s="7" t="s">
        <v>2225</v>
      </c>
      <c r="H7" s="7" t="s">
        <v>11</v>
      </c>
      <c r="I7" s="28">
        <v>4</v>
      </c>
      <c r="J7" s="331">
        <v>109.95</v>
      </c>
      <c r="K7" s="331">
        <v>89.95</v>
      </c>
      <c r="L7" s="384">
        <f t="shared" ref="L7:O14" si="0">$K7-($K7*L$2)</f>
        <v>35.980000000000004</v>
      </c>
      <c r="M7" s="384">
        <f t="shared" si="0"/>
        <v>31.482500000000002</v>
      </c>
      <c r="N7" s="384">
        <f t="shared" si="0"/>
        <v>26.985000000000007</v>
      </c>
      <c r="O7" s="384">
        <f t="shared" si="0"/>
        <v>22.487499999999997</v>
      </c>
    </row>
    <row r="8" spans="1:15" ht="50.1" customHeight="1" thickTop="1" thickBot="1">
      <c r="B8" s="458" t="s">
        <v>2226</v>
      </c>
      <c r="C8" s="10"/>
      <c r="D8" s="10" t="s">
        <v>2222</v>
      </c>
      <c r="E8" s="10" t="s">
        <v>2227</v>
      </c>
      <c r="F8" s="10" t="s">
        <v>2230</v>
      </c>
      <c r="G8" s="10" t="s">
        <v>2225</v>
      </c>
      <c r="H8" s="10" t="s">
        <v>11</v>
      </c>
      <c r="I8" s="10">
        <v>4</v>
      </c>
      <c r="J8" s="343">
        <v>109.95</v>
      </c>
      <c r="K8" s="343">
        <v>89.95</v>
      </c>
      <c r="L8" s="343">
        <f t="shared" si="0"/>
        <v>35.980000000000004</v>
      </c>
      <c r="M8" s="343">
        <f t="shared" si="0"/>
        <v>31.482500000000002</v>
      </c>
      <c r="N8" s="343">
        <f t="shared" si="0"/>
        <v>26.985000000000007</v>
      </c>
      <c r="O8" s="343">
        <f t="shared" si="0"/>
        <v>22.487499999999997</v>
      </c>
    </row>
    <row r="9" spans="1:15" ht="50.1" customHeight="1" thickTop="1" thickBot="1">
      <c r="B9" s="539" t="s">
        <v>2242</v>
      </c>
      <c r="C9" s="7"/>
      <c r="D9" s="7" t="s">
        <v>2222</v>
      </c>
      <c r="E9" s="543" t="s">
        <v>2239</v>
      </c>
      <c r="F9" s="7" t="s">
        <v>2231</v>
      </c>
      <c r="G9" s="7" t="s">
        <v>2225</v>
      </c>
      <c r="H9" s="7" t="s">
        <v>11</v>
      </c>
      <c r="I9" s="24">
        <v>4</v>
      </c>
      <c r="J9" s="334">
        <v>199.95</v>
      </c>
      <c r="K9" s="334">
        <v>169.95</v>
      </c>
      <c r="L9" s="440">
        <f t="shared" si="0"/>
        <v>67.98</v>
      </c>
      <c r="M9" s="440">
        <f t="shared" si="0"/>
        <v>59.482499999999987</v>
      </c>
      <c r="N9" s="440">
        <f t="shared" si="0"/>
        <v>50.984999999999999</v>
      </c>
      <c r="O9" s="440">
        <f t="shared" si="0"/>
        <v>42.487499999999997</v>
      </c>
    </row>
    <row r="10" spans="1:15" ht="50.1" customHeight="1" thickTop="1" thickBot="1">
      <c r="B10" s="10" t="s">
        <v>2243</v>
      </c>
      <c r="C10" s="10"/>
      <c r="D10" s="10" t="s">
        <v>2222</v>
      </c>
      <c r="E10" s="544" t="s">
        <v>2239</v>
      </c>
      <c r="F10" s="10" t="s">
        <v>2231</v>
      </c>
      <c r="G10" s="10" t="s">
        <v>2225</v>
      </c>
      <c r="H10" s="10" t="s">
        <v>11</v>
      </c>
      <c r="I10" s="10">
        <v>4</v>
      </c>
      <c r="J10" s="343">
        <v>199.95</v>
      </c>
      <c r="K10" s="343">
        <v>169.95</v>
      </c>
      <c r="L10" s="343">
        <f t="shared" si="0"/>
        <v>67.98</v>
      </c>
      <c r="M10" s="343">
        <f t="shared" si="0"/>
        <v>59.482499999999987</v>
      </c>
      <c r="N10" s="343">
        <f t="shared" si="0"/>
        <v>50.984999999999999</v>
      </c>
      <c r="O10" s="343">
        <f t="shared" si="0"/>
        <v>42.487499999999997</v>
      </c>
    </row>
    <row r="11" spans="1:15" ht="50.1" customHeight="1" thickTop="1" thickBot="1">
      <c r="B11" s="12" t="s">
        <v>2228</v>
      </c>
      <c r="C11" s="12"/>
      <c r="D11" s="12" t="s">
        <v>2222</v>
      </c>
      <c r="E11" s="545" t="s">
        <v>2239</v>
      </c>
      <c r="F11" s="12" t="s">
        <v>2231</v>
      </c>
      <c r="G11" s="12" t="s">
        <v>2225</v>
      </c>
      <c r="H11" s="12" t="s">
        <v>11</v>
      </c>
      <c r="I11" s="24">
        <v>4</v>
      </c>
      <c r="J11" s="334">
        <v>199.95</v>
      </c>
      <c r="K11" s="334">
        <v>169.95</v>
      </c>
      <c r="L11" s="440">
        <f t="shared" si="0"/>
        <v>67.98</v>
      </c>
      <c r="M11" s="440">
        <f t="shared" si="0"/>
        <v>59.482499999999987</v>
      </c>
      <c r="N11" s="440">
        <f t="shared" si="0"/>
        <v>50.984999999999999</v>
      </c>
      <c r="O11" s="440">
        <f t="shared" si="0"/>
        <v>42.487499999999997</v>
      </c>
    </row>
    <row r="12" spans="1:15" ht="50.1" customHeight="1" thickTop="1" thickBot="1">
      <c r="B12" s="10" t="s">
        <v>2229</v>
      </c>
      <c r="C12" s="10"/>
      <c r="D12" s="10" t="s">
        <v>2222</v>
      </c>
      <c r="E12" s="544" t="s">
        <v>2239</v>
      </c>
      <c r="F12" s="10" t="s">
        <v>2231</v>
      </c>
      <c r="G12" s="10" t="s">
        <v>2225</v>
      </c>
      <c r="H12" s="10" t="s">
        <v>11</v>
      </c>
      <c r="I12" s="10">
        <v>4</v>
      </c>
      <c r="J12" s="343">
        <v>199.95</v>
      </c>
      <c r="K12" s="343">
        <v>169.95</v>
      </c>
      <c r="L12" s="343">
        <f t="shared" si="0"/>
        <v>67.98</v>
      </c>
      <c r="M12" s="343">
        <f t="shared" si="0"/>
        <v>59.482499999999987</v>
      </c>
      <c r="N12" s="343">
        <f t="shared" si="0"/>
        <v>50.984999999999999</v>
      </c>
      <c r="O12" s="343">
        <f t="shared" si="0"/>
        <v>42.487499999999997</v>
      </c>
    </row>
    <row r="13" spans="1:15" ht="50.1" customHeight="1" thickTop="1" thickBot="1">
      <c r="B13" s="12" t="s">
        <v>2236</v>
      </c>
      <c r="C13" s="12"/>
      <c r="D13" s="12" t="s">
        <v>2238</v>
      </c>
      <c r="E13" s="545" t="s">
        <v>2227</v>
      </c>
      <c r="F13" s="12" t="s">
        <v>2240</v>
      </c>
      <c r="G13" s="12" t="s">
        <v>2225</v>
      </c>
      <c r="H13" s="12" t="s">
        <v>11</v>
      </c>
      <c r="I13" s="24">
        <v>4</v>
      </c>
      <c r="J13" s="334">
        <v>109.95</v>
      </c>
      <c r="K13" s="334">
        <v>89.95</v>
      </c>
      <c r="L13" s="440">
        <f t="shared" si="0"/>
        <v>35.980000000000004</v>
      </c>
      <c r="M13" s="440">
        <f t="shared" si="0"/>
        <v>31.482500000000002</v>
      </c>
      <c r="N13" s="440">
        <f t="shared" si="0"/>
        <v>26.985000000000007</v>
      </c>
      <c r="O13" s="440">
        <f t="shared" si="0"/>
        <v>22.487499999999997</v>
      </c>
    </row>
    <row r="14" spans="1:15" ht="50.1" customHeight="1" thickTop="1" thickBot="1">
      <c r="B14" s="39" t="s">
        <v>2237</v>
      </c>
      <c r="C14" s="39"/>
      <c r="D14" s="39" t="s">
        <v>2238</v>
      </c>
      <c r="E14" s="546" t="s">
        <v>2227</v>
      </c>
      <c r="F14" s="39" t="s">
        <v>2240</v>
      </c>
      <c r="G14" s="39" t="s">
        <v>2225</v>
      </c>
      <c r="H14" s="39" t="s">
        <v>11</v>
      </c>
      <c r="I14" s="39">
        <v>4</v>
      </c>
      <c r="J14" s="339">
        <v>109.95</v>
      </c>
      <c r="K14" s="339">
        <v>89.95</v>
      </c>
      <c r="L14" s="339">
        <f t="shared" si="0"/>
        <v>35.980000000000004</v>
      </c>
      <c r="M14" s="339">
        <f t="shared" si="0"/>
        <v>31.482500000000002</v>
      </c>
      <c r="N14" s="339">
        <f t="shared" si="0"/>
        <v>26.985000000000007</v>
      </c>
      <c r="O14" s="339">
        <f t="shared" si="0"/>
        <v>22.487499999999997</v>
      </c>
    </row>
  </sheetData>
  <mergeCells count="3">
    <mergeCell ref="B1:C2"/>
    <mergeCell ref="A1:A2"/>
    <mergeCell ref="A6:B6"/>
  </mergeCells>
  <conditionalFormatting sqref="I4">
    <cfRule type="containsText" dxfId="56" priority="3" operator="containsText" text="Yes">
      <formula>NOT(ISERROR(SEARCH("Yes",I4)))</formula>
    </cfRule>
  </conditionalFormatting>
  <pageMargins left="0.7" right="0.7" top="0.75" bottom="0.75" header="0.3" footer="0.3"/>
  <pageSetup paperSize="0" orientation="portrait" horizontalDpi="203" verticalDpi="203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>
  <dimension ref="A1:O7"/>
  <sheetViews>
    <sheetView workbookViewId="0">
      <pane ySplit="4" topLeftCell="A5" activePane="bottomLeft" state="frozen"/>
      <selection pane="bottomLeft" sqref="A1:A2"/>
    </sheetView>
  </sheetViews>
  <sheetFormatPr defaultRowHeight="15"/>
  <cols>
    <col min="1" max="1" width="11.5703125" customWidth="1"/>
    <col min="2" max="2" width="15.85546875" customWidth="1"/>
    <col min="3" max="3" width="18.7109375" customWidth="1"/>
    <col min="12" max="15" width="9.7109375" bestFit="1" customWidth="1"/>
  </cols>
  <sheetData>
    <row r="1" spans="1:15" s="66" customFormat="1" ht="33.75" customHeight="1">
      <c r="A1" s="781"/>
      <c r="B1" s="780" t="s">
        <v>4121</v>
      </c>
      <c r="C1" s="780"/>
      <c r="D1" s="436"/>
      <c r="E1" s="53"/>
      <c r="F1" s="436"/>
      <c r="G1" s="436"/>
      <c r="H1" s="436"/>
      <c r="I1" s="436"/>
      <c r="J1" s="436"/>
      <c r="K1" s="436"/>
      <c r="L1" s="436"/>
      <c r="M1" s="436"/>
      <c r="N1" s="436"/>
      <c r="O1" s="436"/>
    </row>
    <row r="2" spans="1:15" s="66" customFormat="1" ht="36" customHeight="1">
      <c r="A2" s="781"/>
      <c r="B2" s="780"/>
      <c r="C2" s="780"/>
      <c r="D2" s="436"/>
      <c r="E2" s="436"/>
      <c r="F2" s="436"/>
      <c r="G2" s="436"/>
      <c r="H2" s="436"/>
      <c r="I2" s="111"/>
      <c r="J2" s="436"/>
      <c r="L2" s="108">
        <v>0.6</v>
      </c>
      <c r="M2" s="108">
        <v>0.65</v>
      </c>
      <c r="N2" s="108">
        <v>0.7</v>
      </c>
      <c r="O2" s="108">
        <v>0.75</v>
      </c>
    </row>
    <row r="3" spans="1:15" s="66" customFormat="1" ht="3" customHeight="1">
      <c r="B3" s="436"/>
      <c r="C3" s="436"/>
      <c r="D3" s="436"/>
      <c r="E3" s="436"/>
      <c r="F3" s="436"/>
      <c r="G3" s="436"/>
      <c r="H3" s="436"/>
      <c r="I3" s="436"/>
      <c r="J3" s="436"/>
      <c r="K3" s="436"/>
      <c r="L3" s="436"/>
      <c r="M3" s="436"/>
      <c r="N3" s="436"/>
      <c r="O3" s="436"/>
    </row>
    <row r="4" spans="1:15" s="66" customFormat="1" ht="15" customHeight="1">
      <c r="A4" s="31" t="s">
        <v>36</v>
      </c>
      <c r="B4" s="31" t="s">
        <v>3</v>
      </c>
      <c r="C4" s="31" t="s">
        <v>2</v>
      </c>
      <c r="D4" s="31" t="s">
        <v>1565</v>
      </c>
      <c r="E4" s="31" t="s">
        <v>6</v>
      </c>
      <c r="F4" s="31" t="s">
        <v>4</v>
      </c>
      <c r="G4" s="31" t="s">
        <v>5</v>
      </c>
      <c r="H4" s="31" t="s">
        <v>7</v>
      </c>
      <c r="I4" s="109" t="s">
        <v>2250</v>
      </c>
      <c r="J4" s="109" t="s">
        <v>2244</v>
      </c>
      <c r="K4" s="109" t="s">
        <v>2245</v>
      </c>
      <c r="L4" s="109" t="s">
        <v>2259</v>
      </c>
      <c r="M4" s="109" t="s">
        <v>2260</v>
      </c>
      <c r="N4" s="109" t="s">
        <v>2261</v>
      </c>
      <c r="O4" s="109" t="s">
        <v>2262</v>
      </c>
    </row>
    <row r="5" spans="1:15" s="70" customFormat="1" ht="3" customHeight="1">
      <c r="B5" s="436"/>
      <c r="C5" s="436"/>
      <c r="D5" s="436"/>
      <c r="E5" s="436"/>
      <c r="F5" s="436"/>
      <c r="G5" s="436"/>
      <c r="H5" s="436"/>
      <c r="I5" s="436"/>
      <c r="J5" s="436"/>
      <c r="K5" s="436"/>
      <c r="L5" s="436"/>
      <c r="M5" s="436"/>
      <c r="N5" s="436"/>
      <c r="O5" s="436"/>
    </row>
    <row r="6" spans="1:15" s="70" customFormat="1" ht="25.5">
      <c r="A6" s="768" t="s">
        <v>4121</v>
      </c>
      <c r="B6" s="768"/>
      <c r="C6" s="383"/>
      <c r="D6" s="436"/>
      <c r="E6" s="436"/>
      <c r="F6" s="436"/>
      <c r="G6" s="436"/>
      <c r="H6" s="436"/>
      <c r="I6" s="436"/>
      <c r="J6" s="436"/>
      <c r="K6" s="436"/>
      <c r="L6" s="436"/>
      <c r="M6" s="436"/>
      <c r="N6" s="436"/>
      <c r="O6" s="436"/>
    </row>
    <row r="7" spans="1:15" s="66" customFormat="1" ht="50.1" customHeight="1" thickBot="1">
      <c r="B7" s="410" t="s">
        <v>2232</v>
      </c>
      <c r="C7" s="86"/>
      <c r="D7" s="86" t="s">
        <v>2233</v>
      </c>
      <c r="E7" s="86" t="s">
        <v>2234</v>
      </c>
      <c r="F7" s="86" t="s">
        <v>2235</v>
      </c>
      <c r="G7" s="86" t="s">
        <v>2225</v>
      </c>
      <c r="H7" s="86" t="s">
        <v>11</v>
      </c>
      <c r="I7" s="193">
        <v>4</v>
      </c>
      <c r="J7" s="409">
        <v>199.95</v>
      </c>
      <c r="K7" s="409">
        <v>169.95</v>
      </c>
      <c r="L7" s="344">
        <f>$K7-($K7*L$2)</f>
        <v>67.98</v>
      </c>
      <c r="M7" s="344">
        <f>$K7-($K7*M$2)</f>
        <v>59.482499999999987</v>
      </c>
      <c r="N7" s="344">
        <f>$K7-($K7*N$2)</f>
        <v>50.984999999999999</v>
      </c>
      <c r="O7" s="344">
        <f>$K7-($K7*O$2)</f>
        <v>42.487499999999997</v>
      </c>
    </row>
  </sheetData>
  <mergeCells count="3">
    <mergeCell ref="A1:A2"/>
    <mergeCell ref="B1:C2"/>
    <mergeCell ref="A6:B6"/>
  </mergeCells>
  <conditionalFormatting sqref="I4">
    <cfRule type="containsText" dxfId="55" priority="1" operator="containsText" text="Yes">
      <formula>NOT(ISERROR(SEARCH("Yes",I4)))</formula>
    </cfRule>
  </conditionalFormatting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dimension ref="A1:O11"/>
  <sheetViews>
    <sheetView workbookViewId="0">
      <selection activeCell="A14" sqref="A14"/>
    </sheetView>
  </sheetViews>
  <sheetFormatPr defaultRowHeight="15"/>
  <cols>
    <col min="1" max="1" width="20.140625" style="668" customWidth="1"/>
    <col min="2" max="2" width="15.85546875" style="668" customWidth="1"/>
    <col min="3" max="3" width="18.7109375" style="668" customWidth="1"/>
    <col min="4" max="5" width="9.140625" style="668"/>
    <col min="6" max="6" width="11" style="668" bestFit="1" customWidth="1"/>
    <col min="7" max="11" width="9.140625" style="668"/>
    <col min="12" max="15" width="9.7109375" style="668" bestFit="1" customWidth="1"/>
    <col min="16" max="16384" width="9.140625" style="668"/>
  </cols>
  <sheetData>
    <row r="1" spans="1:15" s="487" customFormat="1" ht="33.75" customHeight="1">
      <c r="A1" s="781"/>
      <c r="B1" s="780" t="s">
        <v>4538</v>
      </c>
      <c r="C1" s="780"/>
      <c r="D1" s="53"/>
      <c r="E1" s="668"/>
      <c r="F1" s="668"/>
      <c r="G1" s="668"/>
      <c r="H1" s="668"/>
      <c r="I1" s="668"/>
      <c r="J1" s="668"/>
      <c r="K1" s="668"/>
      <c r="L1" s="668"/>
      <c r="M1" s="668"/>
      <c r="N1" s="668"/>
      <c r="O1" s="668"/>
    </row>
    <row r="2" spans="1:15" s="487" customFormat="1" ht="36" customHeight="1">
      <c r="A2" s="781"/>
      <c r="B2" s="780"/>
      <c r="C2" s="780"/>
      <c r="D2" s="668"/>
      <c r="E2" s="668"/>
      <c r="F2" s="668"/>
      <c r="G2" s="668"/>
      <c r="H2" s="668"/>
      <c r="I2" s="111"/>
      <c r="J2" s="668"/>
      <c r="L2" s="495">
        <v>0.6</v>
      </c>
      <c r="M2" s="495">
        <v>0.65</v>
      </c>
      <c r="N2" s="495">
        <v>0.7</v>
      </c>
      <c r="O2" s="495">
        <v>0.75</v>
      </c>
    </row>
    <row r="3" spans="1:15" s="487" customFormat="1" ht="3" customHeight="1">
      <c r="B3" s="668"/>
      <c r="C3" s="668"/>
      <c r="D3" s="668"/>
      <c r="E3" s="668"/>
      <c r="F3" s="668"/>
      <c r="G3" s="668"/>
      <c r="H3" s="668"/>
      <c r="I3" s="668"/>
      <c r="J3" s="668"/>
      <c r="K3" s="668"/>
      <c r="L3" s="668"/>
      <c r="M3" s="668"/>
      <c r="N3" s="668"/>
      <c r="O3" s="668"/>
    </row>
    <row r="4" spans="1:15" s="487" customFormat="1" ht="15" customHeight="1">
      <c r="A4" s="31" t="s">
        <v>36</v>
      </c>
      <c r="B4" s="31" t="s">
        <v>3</v>
      </c>
      <c r="C4" s="31" t="s">
        <v>2</v>
      </c>
      <c r="D4" s="31" t="s">
        <v>6</v>
      </c>
      <c r="E4" s="31" t="s">
        <v>4</v>
      </c>
      <c r="F4" s="31" t="s">
        <v>4542</v>
      </c>
      <c r="G4" s="31" t="s">
        <v>5</v>
      </c>
      <c r="H4" s="31" t="s">
        <v>7</v>
      </c>
      <c r="I4" s="109" t="s">
        <v>2250</v>
      </c>
      <c r="J4" s="109" t="s">
        <v>2244</v>
      </c>
      <c r="K4" s="109" t="s">
        <v>2245</v>
      </c>
      <c r="L4" s="109" t="s">
        <v>2259</v>
      </c>
      <c r="M4" s="109" t="s">
        <v>2260</v>
      </c>
      <c r="N4" s="109" t="s">
        <v>2261</v>
      </c>
      <c r="O4" s="109" t="s">
        <v>2262</v>
      </c>
    </row>
    <row r="5" spans="1:15" s="70" customFormat="1" ht="3" customHeight="1">
      <c r="B5" s="668"/>
      <c r="C5" s="668"/>
      <c r="D5" s="668"/>
      <c r="E5" s="668"/>
      <c r="F5" s="668"/>
      <c r="G5" s="668"/>
      <c r="H5" s="668"/>
      <c r="I5" s="668"/>
      <c r="J5" s="668"/>
      <c r="K5" s="668"/>
      <c r="L5" s="668"/>
      <c r="M5" s="668"/>
      <c r="N5" s="668"/>
      <c r="O5" s="668"/>
    </row>
    <row r="6" spans="1:15" s="70" customFormat="1" ht="25.5">
      <c r="A6" s="768" t="s">
        <v>4540</v>
      </c>
      <c r="B6" s="768"/>
      <c r="C6" s="383"/>
      <c r="D6" s="668"/>
      <c r="E6" s="668"/>
      <c r="F6" s="668"/>
      <c r="G6" s="668"/>
      <c r="H6" s="668"/>
      <c r="I6" s="668"/>
      <c r="J6" s="668"/>
      <c r="K6" s="668"/>
      <c r="L6" s="668"/>
      <c r="M6" s="668"/>
      <c r="N6" s="668"/>
      <c r="O6" s="668"/>
    </row>
    <row r="7" spans="1:15" s="487" customFormat="1" ht="75.75" customHeight="1" thickBot="1">
      <c r="A7"/>
      <c r="B7" s="7" t="s">
        <v>4560</v>
      </c>
      <c r="C7" s="527" t="s">
        <v>4555</v>
      </c>
      <c r="D7" s="7" t="s">
        <v>4540</v>
      </c>
      <c r="E7" s="7" t="s">
        <v>4559</v>
      </c>
      <c r="F7" s="7">
        <v>20</v>
      </c>
      <c r="G7" s="7" t="s">
        <v>2225</v>
      </c>
      <c r="H7" s="7" t="s">
        <v>10</v>
      </c>
      <c r="I7" s="28"/>
      <c r="J7" s="331">
        <v>199.95</v>
      </c>
      <c r="K7" s="331">
        <v>169.95</v>
      </c>
      <c r="L7" s="384">
        <f t="shared" ref="L7:O8" si="0">$K7-($K7*L$2)</f>
        <v>67.98</v>
      </c>
      <c r="M7" s="384">
        <f t="shared" si="0"/>
        <v>59.482499999999987</v>
      </c>
      <c r="N7" s="384">
        <f t="shared" si="0"/>
        <v>50.984999999999999</v>
      </c>
      <c r="O7" s="384">
        <f t="shared" si="0"/>
        <v>42.487499999999997</v>
      </c>
    </row>
    <row r="8" spans="1:15" ht="75.75" customHeight="1" thickTop="1" thickBot="1">
      <c r="A8"/>
      <c r="B8" s="86" t="s">
        <v>4561</v>
      </c>
      <c r="C8" s="410" t="s">
        <v>4556</v>
      </c>
      <c r="D8" s="86" t="s">
        <v>4540</v>
      </c>
      <c r="E8" s="86" t="s">
        <v>4559</v>
      </c>
      <c r="F8" s="86">
        <v>20</v>
      </c>
      <c r="G8" s="86" t="s">
        <v>2225</v>
      </c>
      <c r="H8" s="86" t="s">
        <v>10</v>
      </c>
      <c r="I8" s="193"/>
      <c r="J8" s="409">
        <v>199.95</v>
      </c>
      <c r="K8" s="409">
        <v>169.95</v>
      </c>
      <c r="L8" s="344">
        <f t="shared" si="0"/>
        <v>67.98</v>
      </c>
      <c r="M8" s="344">
        <f t="shared" si="0"/>
        <v>59.482499999999987</v>
      </c>
      <c r="N8" s="344">
        <f t="shared" si="0"/>
        <v>50.984999999999999</v>
      </c>
      <c r="O8" s="344">
        <f t="shared" si="0"/>
        <v>42.487499999999997</v>
      </c>
    </row>
    <row r="9" spans="1:15" ht="25.5">
      <c r="A9" s="768" t="s">
        <v>4541</v>
      </c>
      <c r="B9" s="768"/>
      <c r="C9" s="383"/>
    </row>
    <row r="10" spans="1:15" ht="85.5" customHeight="1" thickBot="1">
      <c r="A10"/>
      <c r="B10" s="7" t="s">
        <v>4562</v>
      </c>
      <c r="C10" s="527" t="s">
        <v>4557</v>
      </c>
      <c r="D10" s="7" t="s">
        <v>4541</v>
      </c>
      <c r="E10" s="7" t="s">
        <v>4559</v>
      </c>
      <c r="F10" s="7">
        <v>20</v>
      </c>
      <c r="G10" s="7" t="s">
        <v>2225</v>
      </c>
      <c r="H10" s="7" t="s">
        <v>10</v>
      </c>
      <c r="I10" s="28"/>
      <c r="J10" s="331">
        <v>199.95</v>
      </c>
      <c r="K10" s="331">
        <v>169.95</v>
      </c>
      <c r="L10" s="384">
        <f t="shared" ref="L10:O11" si="1">$K10-($K10*L$2)</f>
        <v>67.98</v>
      </c>
      <c r="M10" s="384">
        <f t="shared" si="1"/>
        <v>59.482499999999987</v>
      </c>
      <c r="N10" s="384">
        <f t="shared" si="1"/>
        <v>50.984999999999999</v>
      </c>
      <c r="O10" s="384">
        <f t="shared" si="1"/>
        <v>42.487499999999997</v>
      </c>
    </row>
    <row r="11" spans="1:15" ht="85.5" customHeight="1" thickTop="1" thickBot="1">
      <c r="A11"/>
      <c r="B11" s="86" t="s">
        <v>4563</v>
      </c>
      <c r="C11" s="410" t="s">
        <v>4558</v>
      </c>
      <c r="D11" s="86" t="s">
        <v>4541</v>
      </c>
      <c r="E11" s="86" t="s">
        <v>4559</v>
      </c>
      <c r="F11" s="86">
        <v>20</v>
      </c>
      <c r="G11" s="86" t="s">
        <v>2225</v>
      </c>
      <c r="H11" s="86" t="s">
        <v>10</v>
      </c>
      <c r="I11" s="193"/>
      <c r="J11" s="409">
        <v>199.95</v>
      </c>
      <c r="K11" s="409">
        <v>169.95</v>
      </c>
      <c r="L11" s="344">
        <f t="shared" si="1"/>
        <v>67.98</v>
      </c>
      <c r="M11" s="344">
        <f t="shared" si="1"/>
        <v>59.482499999999987</v>
      </c>
      <c r="N11" s="344">
        <f t="shared" si="1"/>
        <v>50.984999999999999</v>
      </c>
      <c r="O11" s="344">
        <f t="shared" si="1"/>
        <v>42.487499999999997</v>
      </c>
    </row>
  </sheetData>
  <mergeCells count="4">
    <mergeCell ref="A1:A2"/>
    <mergeCell ref="B1:C2"/>
    <mergeCell ref="A6:B6"/>
    <mergeCell ref="A9:B9"/>
  </mergeCells>
  <conditionalFormatting sqref="I4">
    <cfRule type="containsText" dxfId="54" priority="1" operator="containsText" text="Yes">
      <formula>NOT(ISERROR(SEARCH("Yes",I4)))</formula>
    </cfRule>
  </conditionalFormatting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sheetPr codeName="Sheet6"/>
  <dimension ref="A1:M60"/>
  <sheetViews>
    <sheetView zoomScaleNormal="100" workbookViewId="0">
      <pane ySplit="8" topLeftCell="A9" activePane="bottomLeft" state="frozen"/>
      <selection pane="bottomLeft" sqref="A1:A2"/>
    </sheetView>
  </sheetViews>
  <sheetFormatPr defaultColWidth="9.140625" defaultRowHeight="18.75"/>
  <cols>
    <col min="1" max="1" width="14" style="307" customWidth="1"/>
    <col min="2" max="2" width="23.28515625" style="259" customWidth="1"/>
    <col min="3" max="3" width="21.85546875" style="259" customWidth="1"/>
    <col min="4" max="4" width="26.28515625" style="259" customWidth="1"/>
    <col min="5" max="5" width="23.140625" style="259" bestFit="1" customWidth="1"/>
    <col min="6" max="6" width="16.85546875" style="259" bestFit="1" customWidth="1"/>
    <col min="7" max="7" width="19.42578125" style="259" customWidth="1"/>
    <col min="8" max="8" width="9.5703125" style="259" bestFit="1" customWidth="1"/>
    <col min="9" max="9" width="9.7109375" style="259" customWidth="1"/>
    <col min="10" max="11" width="9.7109375" style="259" bestFit="1" customWidth="1"/>
    <col min="12" max="13" width="10.7109375" style="259" bestFit="1" customWidth="1"/>
    <col min="14" max="16384" width="9.140625" style="259"/>
  </cols>
  <sheetData>
    <row r="1" spans="1:13" ht="34.9" customHeight="1">
      <c r="A1" s="783"/>
      <c r="B1" s="782" t="s">
        <v>1464</v>
      </c>
      <c r="C1" s="782"/>
      <c r="D1" s="77" t="s">
        <v>1641</v>
      </c>
      <c r="E1" s="77" t="s">
        <v>1642</v>
      </c>
      <c r="F1" s="77" t="s">
        <v>1643</v>
      </c>
      <c r="G1" s="77" t="s">
        <v>1645</v>
      </c>
      <c r="H1" s="80"/>
      <c r="I1" s="80"/>
      <c r="J1" s="80"/>
      <c r="K1" s="80"/>
    </row>
    <row r="2" spans="1:13" ht="34.9" customHeight="1">
      <c r="A2" s="783"/>
      <c r="B2" s="782"/>
      <c r="C2" s="782"/>
      <c r="D2" s="77" t="s">
        <v>1646</v>
      </c>
      <c r="E2" s="77" t="s">
        <v>2320</v>
      </c>
      <c r="F2" s="77" t="s">
        <v>1644</v>
      </c>
      <c r="G2" s="77" t="s">
        <v>1655</v>
      </c>
      <c r="J2" s="256">
        <v>0.6</v>
      </c>
      <c r="K2" s="256">
        <v>0.65</v>
      </c>
      <c r="L2" s="256">
        <v>0.7</v>
      </c>
      <c r="M2" s="256">
        <v>0.75</v>
      </c>
    </row>
    <row r="3" spans="1:13" s="182" customFormat="1" ht="5.0999999999999996" customHeight="1"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</row>
    <row r="4" spans="1:13" s="260" customFormat="1" ht="20.100000000000001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13" t="s">
        <v>2244</v>
      </c>
      <c r="I4" s="113" t="s">
        <v>2245</v>
      </c>
      <c r="J4" s="113" t="s">
        <v>2251</v>
      </c>
      <c r="K4" s="113" t="s">
        <v>2252</v>
      </c>
      <c r="L4" s="113" t="s">
        <v>2254</v>
      </c>
      <c r="M4" s="113" t="s">
        <v>2256</v>
      </c>
    </row>
    <row r="5" spans="1:13" s="260" customFormat="1" ht="20.100000000000001" hidden="1" customHeight="1">
      <c r="B5" s="80"/>
      <c r="C5" s="80"/>
      <c r="D5" s="80"/>
      <c r="E5" s="80"/>
      <c r="F5" s="80"/>
      <c r="G5" s="80"/>
      <c r="H5" s="80"/>
      <c r="I5" s="80"/>
      <c r="J5" s="80"/>
      <c r="K5" s="80"/>
      <c r="L5" s="80"/>
      <c r="M5" s="80"/>
    </row>
    <row r="6" spans="1:13" s="260" customFormat="1" ht="20.100000000000001" hidden="1" customHeight="1">
      <c r="B6" s="80"/>
      <c r="C6" s="80"/>
      <c r="D6" s="80"/>
      <c r="E6" s="80"/>
      <c r="F6" s="80"/>
      <c r="G6" s="80"/>
      <c r="H6" s="80"/>
      <c r="I6" s="80"/>
      <c r="J6" s="80"/>
      <c r="K6" s="80"/>
      <c r="L6" s="80"/>
      <c r="M6" s="80"/>
    </row>
    <row r="7" spans="1:13" s="260" customFormat="1" ht="20.100000000000001" hidden="1" customHeight="1">
      <c r="B7" s="69" t="s">
        <v>1647</v>
      </c>
      <c r="C7" s="80"/>
      <c r="D7" s="80"/>
      <c r="E7" s="80"/>
      <c r="F7" s="80"/>
      <c r="G7" s="80"/>
      <c r="H7" s="80"/>
      <c r="I7" s="80"/>
      <c r="J7" s="80"/>
      <c r="K7" s="80"/>
      <c r="L7" s="80"/>
      <c r="M7" s="80"/>
    </row>
    <row r="8" spans="1:13" s="261" customFormat="1" ht="20.100000000000001" hidden="1" customHeight="1">
      <c r="B8" s="80"/>
      <c r="C8" s="80"/>
      <c r="D8" s="80"/>
      <c r="E8" s="80"/>
      <c r="F8" s="80"/>
      <c r="G8" s="80"/>
      <c r="H8" s="80"/>
      <c r="I8" s="80"/>
      <c r="J8" s="80"/>
      <c r="K8" s="80"/>
      <c r="L8" s="80"/>
      <c r="M8" s="80"/>
    </row>
    <row r="9" spans="1:13" s="261" customFormat="1" ht="3" customHeight="1">
      <c r="B9" s="80"/>
      <c r="C9" s="80"/>
      <c r="D9" s="80"/>
      <c r="E9" s="80"/>
      <c r="F9" s="80"/>
      <c r="G9" s="80"/>
      <c r="H9" s="80"/>
      <c r="I9" s="80"/>
      <c r="J9" s="80"/>
      <c r="K9" s="80"/>
      <c r="L9" s="80"/>
      <c r="M9" s="80"/>
    </row>
    <row r="10" spans="1:13" s="261" customFormat="1" ht="25.5">
      <c r="A10" s="768" t="s">
        <v>1641</v>
      </c>
      <c r="B10" s="768"/>
      <c r="C10" s="383"/>
      <c r="D10" s="80"/>
      <c r="E10" s="80"/>
      <c r="F10" s="80"/>
      <c r="G10" s="80"/>
      <c r="H10" s="80"/>
      <c r="I10" s="80"/>
      <c r="J10" s="80"/>
      <c r="K10" s="80"/>
      <c r="L10" s="80"/>
      <c r="M10" s="80"/>
    </row>
    <row r="11" spans="1:13" ht="75" customHeight="1" thickBot="1">
      <c r="B11" s="28" t="s">
        <v>2284</v>
      </c>
      <c r="C11" s="72" t="s">
        <v>46</v>
      </c>
      <c r="D11" s="29" t="s">
        <v>2393</v>
      </c>
      <c r="E11" s="29" t="s">
        <v>1648</v>
      </c>
      <c r="F11" s="28" t="s">
        <v>1649</v>
      </c>
      <c r="G11" s="28">
        <v>5</v>
      </c>
      <c r="H11" s="331">
        <v>54.95</v>
      </c>
      <c r="I11" s="331">
        <v>39.950000000000003</v>
      </c>
      <c r="J11" s="384">
        <f t="shared" ref="J11:M22" si="0">$I11-($I11*J$2)</f>
        <v>15.98</v>
      </c>
      <c r="K11" s="384">
        <f t="shared" si="0"/>
        <v>13.982500000000002</v>
      </c>
      <c r="L11" s="384">
        <f t="shared" si="0"/>
        <v>11.985000000000003</v>
      </c>
      <c r="M11" s="384">
        <f t="shared" si="0"/>
        <v>9.9875000000000007</v>
      </c>
    </row>
    <row r="12" spans="1:13" ht="75" customHeight="1" thickTop="1" thickBot="1">
      <c r="B12" s="11" t="s">
        <v>2285</v>
      </c>
      <c r="C12" s="403" t="s">
        <v>47</v>
      </c>
      <c r="D12" s="20" t="s">
        <v>2394</v>
      </c>
      <c r="E12" s="20" t="s">
        <v>1648</v>
      </c>
      <c r="F12" s="11" t="s">
        <v>1649</v>
      </c>
      <c r="G12" s="11">
        <v>5</v>
      </c>
      <c r="H12" s="335">
        <v>54.95</v>
      </c>
      <c r="I12" s="335">
        <v>34.950000000000003</v>
      </c>
      <c r="J12" s="335">
        <f t="shared" si="0"/>
        <v>13.98</v>
      </c>
      <c r="K12" s="335">
        <f t="shared" si="0"/>
        <v>12.232500000000002</v>
      </c>
      <c r="L12" s="335">
        <f t="shared" si="0"/>
        <v>10.485000000000003</v>
      </c>
      <c r="M12" s="335">
        <f t="shared" si="0"/>
        <v>8.7375000000000007</v>
      </c>
    </row>
    <row r="13" spans="1:13" ht="75" customHeight="1" thickTop="1" thickBot="1">
      <c r="B13" s="28" t="s">
        <v>2286</v>
      </c>
      <c r="C13" s="72" t="s">
        <v>48</v>
      </c>
      <c r="D13" s="29" t="s">
        <v>2395</v>
      </c>
      <c r="E13" s="29" t="s">
        <v>1648</v>
      </c>
      <c r="F13" s="28" t="s">
        <v>1649</v>
      </c>
      <c r="G13" s="28">
        <v>5</v>
      </c>
      <c r="H13" s="331">
        <v>54.95</v>
      </c>
      <c r="I13" s="331">
        <v>39.950000000000003</v>
      </c>
      <c r="J13" s="384">
        <f t="shared" si="0"/>
        <v>15.98</v>
      </c>
      <c r="K13" s="384">
        <f t="shared" si="0"/>
        <v>13.982500000000002</v>
      </c>
      <c r="L13" s="384">
        <f t="shared" si="0"/>
        <v>11.985000000000003</v>
      </c>
      <c r="M13" s="384">
        <f t="shared" si="0"/>
        <v>9.9875000000000007</v>
      </c>
    </row>
    <row r="14" spans="1:13" ht="75" customHeight="1" thickTop="1" thickBot="1">
      <c r="B14" s="11" t="s">
        <v>2287</v>
      </c>
      <c r="C14" s="150" t="s">
        <v>740</v>
      </c>
      <c r="D14" s="20" t="s">
        <v>2396</v>
      </c>
      <c r="E14" s="20" t="s">
        <v>1648</v>
      </c>
      <c r="F14" s="11" t="s">
        <v>1649</v>
      </c>
      <c r="G14" s="11">
        <v>5</v>
      </c>
      <c r="H14" s="335">
        <v>79.95</v>
      </c>
      <c r="I14" s="335">
        <v>59.95</v>
      </c>
      <c r="J14" s="335">
        <f t="shared" si="0"/>
        <v>23.980000000000004</v>
      </c>
      <c r="K14" s="335">
        <f t="shared" si="0"/>
        <v>20.982500000000002</v>
      </c>
      <c r="L14" s="335">
        <f t="shared" si="0"/>
        <v>17.985000000000007</v>
      </c>
      <c r="M14" s="335">
        <f t="shared" si="0"/>
        <v>14.987499999999997</v>
      </c>
    </row>
    <row r="15" spans="1:13" ht="75" customHeight="1" thickTop="1" thickBot="1">
      <c r="B15" s="28" t="s">
        <v>2288</v>
      </c>
      <c r="C15" s="401" t="s">
        <v>2430</v>
      </c>
      <c r="D15" s="29" t="s">
        <v>2397</v>
      </c>
      <c r="E15" s="29" t="s">
        <v>1651</v>
      </c>
      <c r="F15" s="28" t="s">
        <v>1653</v>
      </c>
      <c r="G15" s="28">
        <v>5</v>
      </c>
      <c r="H15" s="331">
        <v>69.95</v>
      </c>
      <c r="I15" s="331">
        <v>49.95</v>
      </c>
      <c r="J15" s="384">
        <f t="shared" si="0"/>
        <v>19.980000000000004</v>
      </c>
      <c r="K15" s="384">
        <f t="shared" si="0"/>
        <v>17.482500000000002</v>
      </c>
      <c r="L15" s="384">
        <f t="shared" si="0"/>
        <v>14.985000000000007</v>
      </c>
      <c r="M15" s="384">
        <f t="shared" si="0"/>
        <v>12.487499999999997</v>
      </c>
    </row>
    <row r="16" spans="1:13" ht="75" customHeight="1" thickTop="1" thickBot="1">
      <c r="B16" s="11" t="s">
        <v>2289</v>
      </c>
      <c r="C16" s="402" t="s">
        <v>2431</v>
      </c>
      <c r="D16" s="20" t="s">
        <v>2398</v>
      </c>
      <c r="E16" s="20" t="s">
        <v>1651</v>
      </c>
      <c r="F16" s="11" t="s">
        <v>1653</v>
      </c>
      <c r="G16" s="11">
        <v>5</v>
      </c>
      <c r="H16" s="335">
        <v>49.95</v>
      </c>
      <c r="I16" s="335">
        <v>44.95</v>
      </c>
      <c r="J16" s="335">
        <f t="shared" si="0"/>
        <v>17.98</v>
      </c>
      <c r="K16" s="335">
        <f t="shared" si="0"/>
        <v>15.732500000000002</v>
      </c>
      <c r="L16" s="335">
        <f t="shared" si="0"/>
        <v>13.485000000000003</v>
      </c>
      <c r="M16" s="335">
        <f t="shared" si="0"/>
        <v>11.237499999999997</v>
      </c>
    </row>
    <row r="17" spans="1:13" ht="75" customHeight="1" thickTop="1" thickBot="1">
      <c r="B17" s="28" t="s">
        <v>2290</v>
      </c>
      <c r="C17" s="401" t="s">
        <v>2432</v>
      </c>
      <c r="D17" s="29" t="s">
        <v>2399</v>
      </c>
      <c r="E17" s="29" t="s">
        <v>1651</v>
      </c>
      <c r="F17" s="28" t="s">
        <v>1653</v>
      </c>
      <c r="G17" s="28">
        <v>5</v>
      </c>
      <c r="H17" s="331">
        <v>69.95</v>
      </c>
      <c r="I17" s="331">
        <v>49.95</v>
      </c>
      <c r="J17" s="384">
        <f t="shared" si="0"/>
        <v>19.980000000000004</v>
      </c>
      <c r="K17" s="384">
        <f t="shared" si="0"/>
        <v>17.482500000000002</v>
      </c>
      <c r="L17" s="384">
        <f t="shared" si="0"/>
        <v>14.985000000000007</v>
      </c>
      <c r="M17" s="384">
        <f t="shared" si="0"/>
        <v>12.487499999999997</v>
      </c>
    </row>
    <row r="18" spans="1:13" ht="75" customHeight="1" thickTop="1" thickBot="1">
      <c r="B18" s="11" t="s">
        <v>2291</v>
      </c>
      <c r="C18" s="400" t="s">
        <v>750</v>
      </c>
      <c r="D18" s="20" t="s">
        <v>2400</v>
      </c>
      <c r="E18" s="20" t="s">
        <v>1651</v>
      </c>
      <c r="F18" s="11" t="s">
        <v>1653</v>
      </c>
      <c r="G18" s="11">
        <v>5</v>
      </c>
      <c r="H18" s="335">
        <v>99.95</v>
      </c>
      <c r="I18" s="335">
        <v>79.95</v>
      </c>
      <c r="J18" s="335">
        <f t="shared" si="0"/>
        <v>31.980000000000004</v>
      </c>
      <c r="K18" s="335">
        <f t="shared" si="0"/>
        <v>27.982500000000002</v>
      </c>
      <c r="L18" s="335">
        <f t="shared" si="0"/>
        <v>23.985000000000007</v>
      </c>
      <c r="M18" s="335">
        <f t="shared" si="0"/>
        <v>19.987499999999997</v>
      </c>
    </row>
    <row r="19" spans="1:13" ht="75" customHeight="1" thickTop="1" thickBot="1">
      <c r="B19" s="28" t="s">
        <v>2292</v>
      </c>
      <c r="C19" s="73" t="s">
        <v>43</v>
      </c>
      <c r="D19" s="29" t="s">
        <v>2401</v>
      </c>
      <c r="E19" s="29" t="s">
        <v>1652</v>
      </c>
      <c r="F19" s="28" t="s">
        <v>1654</v>
      </c>
      <c r="G19" s="28">
        <v>10</v>
      </c>
      <c r="H19" s="331">
        <v>34.950000000000003</v>
      </c>
      <c r="I19" s="331">
        <v>29.95</v>
      </c>
      <c r="J19" s="384">
        <f t="shared" si="0"/>
        <v>11.98</v>
      </c>
      <c r="K19" s="384">
        <f t="shared" si="0"/>
        <v>10.482499999999998</v>
      </c>
      <c r="L19" s="384">
        <f t="shared" si="0"/>
        <v>8.9849999999999994</v>
      </c>
      <c r="M19" s="384">
        <f t="shared" si="0"/>
        <v>7.4875000000000007</v>
      </c>
    </row>
    <row r="20" spans="1:13" ht="75" customHeight="1" thickTop="1" thickBot="1">
      <c r="B20" s="11" t="s">
        <v>2293</v>
      </c>
      <c r="C20" s="400" t="s">
        <v>44</v>
      </c>
      <c r="D20" s="20" t="s">
        <v>2402</v>
      </c>
      <c r="E20" s="20" t="s">
        <v>1652</v>
      </c>
      <c r="F20" s="11" t="s">
        <v>1654</v>
      </c>
      <c r="G20" s="11">
        <v>10</v>
      </c>
      <c r="H20" s="335">
        <v>39.950000000000003</v>
      </c>
      <c r="I20" s="335">
        <v>29.95</v>
      </c>
      <c r="J20" s="335">
        <f t="shared" si="0"/>
        <v>11.98</v>
      </c>
      <c r="K20" s="335">
        <f t="shared" si="0"/>
        <v>10.482499999999998</v>
      </c>
      <c r="L20" s="335">
        <f t="shared" si="0"/>
        <v>8.9849999999999994</v>
      </c>
      <c r="M20" s="335">
        <f t="shared" si="0"/>
        <v>7.4875000000000007</v>
      </c>
    </row>
    <row r="21" spans="1:13" ht="75" customHeight="1" thickTop="1" thickBot="1">
      <c r="B21" s="28" t="s">
        <v>2294</v>
      </c>
      <c r="C21" s="74" t="s">
        <v>45</v>
      </c>
      <c r="D21" s="29" t="s">
        <v>2403</v>
      </c>
      <c r="E21" s="29" t="s">
        <v>1652</v>
      </c>
      <c r="F21" s="28" t="s">
        <v>1654</v>
      </c>
      <c r="G21" s="28">
        <v>10</v>
      </c>
      <c r="H21" s="331">
        <v>39.950000000000003</v>
      </c>
      <c r="I21" s="331">
        <v>29.95</v>
      </c>
      <c r="J21" s="384">
        <f t="shared" si="0"/>
        <v>11.98</v>
      </c>
      <c r="K21" s="384">
        <f t="shared" si="0"/>
        <v>10.482499999999998</v>
      </c>
      <c r="L21" s="384">
        <f t="shared" si="0"/>
        <v>8.9849999999999994</v>
      </c>
      <c r="M21" s="384">
        <f t="shared" si="0"/>
        <v>7.4875000000000007</v>
      </c>
    </row>
    <row r="22" spans="1:13" ht="75" customHeight="1" thickTop="1" thickBot="1">
      <c r="B22" s="39" t="s">
        <v>2295</v>
      </c>
      <c r="C22" s="516" t="s">
        <v>3703</v>
      </c>
      <c r="D22" s="40" t="s">
        <v>2404</v>
      </c>
      <c r="E22" s="40" t="s">
        <v>1652</v>
      </c>
      <c r="F22" s="39" t="s">
        <v>1654</v>
      </c>
      <c r="G22" s="39">
        <v>10</v>
      </c>
      <c r="H22" s="339">
        <v>39.950000000000003</v>
      </c>
      <c r="I22" s="339">
        <v>39.950000000000003</v>
      </c>
      <c r="J22" s="339">
        <f t="shared" si="0"/>
        <v>15.98</v>
      </c>
      <c r="K22" s="339">
        <f t="shared" si="0"/>
        <v>13.982500000000002</v>
      </c>
      <c r="L22" s="339">
        <f t="shared" si="0"/>
        <v>11.985000000000003</v>
      </c>
      <c r="M22" s="339">
        <f t="shared" si="0"/>
        <v>9.9875000000000007</v>
      </c>
    </row>
    <row r="23" spans="1:13" s="262" customFormat="1" ht="3.75" customHeight="1">
      <c r="B23" s="80"/>
      <c r="C23" s="80"/>
      <c r="D23" s="80"/>
      <c r="E23" s="80"/>
      <c r="F23" s="80"/>
      <c r="G23" s="262">
        <v>5</v>
      </c>
      <c r="H23" s="80"/>
      <c r="I23" s="80"/>
      <c r="J23" s="80"/>
      <c r="K23" s="80"/>
      <c r="L23" s="80"/>
      <c r="M23" s="80"/>
    </row>
    <row r="24" spans="1:13" s="263" customFormat="1" ht="25.5">
      <c r="A24" s="768" t="s">
        <v>1642</v>
      </c>
      <c r="B24" s="768"/>
      <c r="C24" s="383"/>
      <c r="D24" s="80"/>
      <c r="E24" s="80"/>
      <c r="F24" s="80"/>
      <c r="G24" s="80"/>
      <c r="H24" s="80"/>
      <c r="I24" s="80"/>
      <c r="J24" s="80"/>
      <c r="K24" s="80"/>
      <c r="L24" s="80"/>
      <c r="M24" s="80"/>
    </row>
    <row r="25" spans="1:13" ht="75" customHeight="1" thickBot="1">
      <c r="B25" s="28" t="s">
        <v>2296</v>
      </c>
      <c r="C25" s="73" t="s">
        <v>1650</v>
      </c>
      <c r="D25" s="29" t="s">
        <v>2405</v>
      </c>
      <c r="E25" s="29" t="s">
        <v>1657</v>
      </c>
      <c r="F25" s="28" t="s">
        <v>1656</v>
      </c>
      <c r="G25" s="28">
        <v>5</v>
      </c>
      <c r="H25" s="331">
        <v>79.95</v>
      </c>
      <c r="I25" s="331">
        <v>59.95</v>
      </c>
      <c r="J25" s="384">
        <f t="shared" ref="J25:M30" si="1">$I25-($I25*J$2)</f>
        <v>23.980000000000004</v>
      </c>
      <c r="K25" s="384">
        <f t="shared" si="1"/>
        <v>20.982500000000002</v>
      </c>
      <c r="L25" s="384">
        <f t="shared" si="1"/>
        <v>17.985000000000007</v>
      </c>
      <c r="M25" s="384">
        <f t="shared" si="1"/>
        <v>14.987499999999997</v>
      </c>
    </row>
    <row r="26" spans="1:13" ht="75" customHeight="1" thickTop="1" thickBot="1">
      <c r="B26" s="11" t="s">
        <v>2297</v>
      </c>
      <c r="C26" s="400" t="s">
        <v>37</v>
      </c>
      <c r="D26" s="20" t="s">
        <v>2406</v>
      </c>
      <c r="E26" s="20" t="s">
        <v>1657</v>
      </c>
      <c r="F26" s="11" t="s">
        <v>1656</v>
      </c>
      <c r="G26" s="11">
        <v>5</v>
      </c>
      <c r="H26" s="335">
        <v>79.95</v>
      </c>
      <c r="I26" s="335">
        <v>59.95</v>
      </c>
      <c r="J26" s="335">
        <f t="shared" si="1"/>
        <v>23.980000000000004</v>
      </c>
      <c r="K26" s="335">
        <f t="shared" si="1"/>
        <v>20.982500000000002</v>
      </c>
      <c r="L26" s="335">
        <f t="shared" si="1"/>
        <v>17.985000000000007</v>
      </c>
      <c r="M26" s="335">
        <f t="shared" si="1"/>
        <v>14.987499999999997</v>
      </c>
    </row>
    <row r="27" spans="1:13" ht="75" customHeight="1" thickTop="1" thickBot="1">
      <c r="B27" s="28" t="s">
        <v>2298</v>
      </c>
      <c r="C27" s="74" t="s">
        <v>745</v>
      </c>
      <c r="D27" s="29" t="s">
        <v>2407</v>
      </c>
      <c r="E27" s="29" t="s">
        <v>1657</v>
      </c>
      <c r="F27" s="28" t="s">
        <v>1656</v>
      </c>
      <c r="G27" s="28">
        <v>5</v>
      </c>
      <c r="H27" s="331">
        <v>79.95</v>
      </c>
      <c r="I27" s="331">
        <v>59.95</v>
      </c>
      <c r="J27" s="384">
        <f t="shared" si="1"/>
        <v>23.980000000000004</v>
      </c>
      <c r="K27" s="384">
        <f t="shared" si="1"/>
        <v>20.982500000000002</v>
      </c>
      <c r="L27" s="384">
        <f t="shared" si="1"/>
        <v>17.985000000000007</v>
      </c>
      <c r="M27" s="384">
        <f t="shared" si="1"/>
        <v>14.987499999999997</v>
      </c>
    </row>
    <row r="28" spans="1:13" ht="75" customHeight="1" thickTop="1" thickBot="1">
      <c r="B28" s="11" t="s">
        <v>2299</v>
      </c>
      <c r="C28" s="150" t="s">
        <v>741</v>
      </c>
      <c r="D28" s="20" t="s">
        <v>2408</v>
      </c>
      <c r="E28" s="20" t="s">
        <v>1658</v>
      </c>
      <c r="F28" s="11">
        <v>6.75</v>
      </c>
      <c r="G28" s="11">
        <v>5</v>
      </c>
      <c r="H28" s="335">
        <v>54.95</v>
      </c>
      <c r="I28" s="335">
        <v>39.950000000000003</v>
      </c>
      <c r="J28" s="335">
        <f t="shared" si="1"/>
        <v>15.98</v>
      </c>
      <c r="K28" s="335">
        <f t="shared" si="1"/>
        <v>13.982500000000002</v>
      </c>
      <c r="L28" s="335">
        <f t="shared" si="1"/>
        <v>11.985000000000003</v>
      </c>
      <c r="M28" s="335">
        <f t="shared" si="1"/>
        <v>9.9875000000000007</v>
      </c>
    </row>
    <row r="29" spans="1:13" ht="75" customHeight="1" thickTop="1" thickBot="1">
      <c r="B29" s="28" t="s">
        <v>2300</v>
      </c>
      <c r="C29" s="233" t="s">
        <v>742</v>
      </c>
      <c r="D29" s="29" t="s">
        <v>2409</v>
      </c>
      <c r="E29" s="29" t="s">
        <v>1658</v>
      </c>
      <c r="F29" s="28">
        <v>6.75</v>
      </c>
      <c r="G29" s="28">
        <v>5</v>
      </c>
      <c r="H29" s="331">
        <v>54.95</v>
      </c>
      <c r="I29" s="331">
        <v>39.950000000000003</v>
      </c>
      <c r="J29" s="384">
        <f t="shared" si="1"/>
        <v>15.98</v>
      </c>
      <c r="K29" s="384">
        <f t="shared" si="1"/>
        <v>13.982500000000002</v>
      </c>
      <c r="L29" s="384">
        <f t="shared" si="1"/>
        <v>11.985000000000003</v>
      </c>
      <c r="M29" s="384">
        <f t="shared" si="1"/>
        <v>9.9875000000000007</v>
      </c>
    </row>
    <row r="30" spans="1:13" ht="75" customHeight="1" thickTop="1" thickBot="1">
      <c r="B30" s="39" t="s">
        <v>2301</v>
      </c>
      <c r="C30" s="76" t="s">
        <v>743</v>
      </c>
      <c r="D30" s="40" t="s">
        <v>2410</v>
      </c>
      <c r="E30" s="40" t="s">
        <v>1658</v>
      </c>
      <c r="F30" s="39">
        <v>6.75</v>
      </c>
      <c r="G30" s="39">
        <v>5</v>
      </c>
      <c r="H30" s="339">
        <v>54.95</v>
      </c>
      <c r="I30" s="339">
        <v>39.950000000000003</v>
      </c>
      <c r="J30" s="339">
        <f t="shared" si="1"/>
        <v>15.98</v>
      </c>
      <c r="K30" s="339">
        <f t="shared" si="1"/>
        <v>13.982500000000002</v>
      </c>
      <c r="L30" s="339">
        <f t="shared" si="1"/>
        <v>11.985000000000003</v>
      </c>
      <c r="M30" s="339">
        <f t="shared" si="1"/>
        <v>9.9875000000000007</v>
      </c>
    </row>
    <row r="31" spans="1:13" s="262" customFormat="1" ht="3.75" customHeight="1">
      <c r="B31" s="80"/>
      <c r="C31" s="80"/>
      <c r="D31" s="80"/>
      <c r="E31" s="80"/>
      <c r="F31" s="80"/>
      <c r="G31" s="80"/>
      <c r="H31" s="80"/>
      <c r="I31" s="80"/>
      <c r="J31" s="80"/>
      <c r="K31" s="80"/>
      <c r="L31" s="80"/>
      <c r="M31" s="80"/>
    </row>
    <row r="32" spans="1:13" s="263" customFormat="1" ht="25.5">
      <c r="A32" s="768" t="s">
        <v>1643</v>
      </c>
      <c r="B32" s="768"/>
      <c r="C32" s="383"/>
      <c r="D32" s="80"/>
      <c r="E32" s="80"/>
      <c r="F32" s="80"/>
      <c r="G32" s="80"/>
      <c r="H32" s="80"/>
      <c r="I32" s="80"/>
      <c r="J32" s="80"/>
      <c r="K32" s="80"/>
      <c r="L32" s="80"/>
      <c r="M32" s="80"/>
    </row>
    <row r="33" spans="1:13" ht="75" customHeight="1" thickBot="1">
      <c r="B33" s="28" t="s">
        <v>2302</v>
      </c>
      <c r="C33" s="74" t="s">
        <v>1659</v>
      </c>
      <c r="D33" s="29" t="s">
        <v>2411</v>
      </c>
      <c r="E33" s="29" t="s">
        <v>1662</v>
      </c>
      <c r="F33" s="28" t="s">
        <v>16</v>
      </c>
      <c r="G33" s="28">
        <v>6</v>
      </c>
      <c r="H33" s="331">
        <v>59.95</v>
      </c>
      <c r="I33" s="331">
        <v>44.95</v>
      </c>
      <c r="J33" s="384">
        <f t="shared" ref="J33:M35" si="2">$I33-($I33*J$2)</f>
        <v>17.98</v>
      </c>
      <c r="K33" s="384">
        <f t="shared" si="2"/>
        <v>15.732500000000002</v>
      </c>
      <c r="L33" s="384">
        <f t="shared" si="2"/>
        <v>13.485000000000003</v>
      </c>
      <c r="M33" s="384">
        <f t="shared" si="2"/>
        <v>11.237499999999997</v>
      </c>
    </row>
    <row r="34" spans="1:13" ht="75" customHeight="1" thickTop="1" thickBot="1">
      <c r="B34" s="11" t="s">
        <v>2303</v>
      </c>
      <c r="C34" s="116" t="s">
        <v>1660</v>
      </c>
      <c r="D34" s="20" t="s">
        <v>2412</v>
      </c>
      <c r="E34" s="20" t="s">
        <v>1662</v>
      </c>
      <c r="F34" s="11" t="s">
        <v>16</v>
      </c>
      <c r="G34" s="11">
        <v>6</v>
      </c>
      <c r="H34" s="335">
        <v>54.95</v>
      </c>
      <c r="I34" s="335">
        <v>39.950000000000003</v>
      </c>
      <c r="J34" s="335">
        <f t="shared" si="2"/>
        <v>15.98</v>
      </c>
      <c r="K34" s="335">
        <f t="shared" si="2"/>
        <v>13.982500000000002</v>
      </c>
      <c r="L34" s="335">
        <f t="shared" si="2"/>
        <v>11.985000000000003</v>
      </c>
      <c r="M34" s="335">
        <f t="shared" si="2"/>
        <v>9.9875000000000007</v>
      </c>
    </row>
    <row r="35" spans="1:13" ht="75" customHeight="1" thickTop="1" thickBot="1">
      <c r="B35" s="41" t="s">
        <v>2304</v>
      </c>
      <c r="C35" s="75" t="s">
        <v>1661</v>
      </c>
      <c r="D35" s="42" t="s">
        <v>2413</v>
      </c>
      <c r="E35" s="42" t="s">
        <v>1662</v>
      </c>
      <c r="F35" s="41" t="s">
        <v>16</v>
      </c>
      <c r="G35" s="41">
        <v>6</v>
      </c>
      <c r="H35" s="333">
        <v>59.95</v>
      </c>
      <c r="I35" s="333">
        <v>44.95</v>
      </c>
      <c r="J35" s="388">
        <f t="shared" si="2"/>
        <v>17.98</v>
      </c>
      <c r="K35" s="388">
        <f t="shared" si="2"/>
        <v>15.732500000000002</v>
      </c>
      <c r="L35" s="388">
        <f t="shared" si="2"/>
        <v>13.485000000000003</v>
      </c>
      <c r="M35" s="388">
        <f t="shared" si="2"/>
        <v>11.237499999999997</v>
      </c>
    </row>
    <row r="36" spans="1:13" s="262" customFormat="1" ht="3.75" customHeight="1">
      <c r="B36" s="80"/>
      <c r="C36" s="80"/>
      <c r="D36" s="80"/>
      <c r="E36" s="80"/>
      <c r="F36" s="80"/>
      <c r="G36" s="80"/>
      <c r="H36" s="80"/>
      <c r="I36" s="80"/>
      <c r="J36" s="80"/>
      <c r="K36" s="80"/>
      <c r="L36" s="80"/>
      <c r="M36" s="80"/>
    </row>
    <row r="37" spans="1:13" s="263" customFormat="1" ht="25.5">
      <c r="A37" s="768" t="s">
        <v>1645</v>
      </c>
      <c r="B37" s="768"/>
      <c r="C37" s="383"/>
      <c r="D37" s="80"/>
      <c r="E37" s="80"/>
      <c r="F37" s="80"/>
      <c r="G37" s="80"/>
      <c r="H37" s="80"/>
      <c r="I37" s="80"/>
      <c r="J37" s="80"/>
      <c r="K37" s="80"/>
      <c r="L37" s="80"/>
      <c r="M37" s="80"/>
    </row>
    <row r="38" spans="1:13" ht="75" customHeight="1" thickBot="1">
      <c r="B38" s="28" t="s">
        <v>2305</v>
      </c>
      <c r="C38" s="74" t="s">
        <v>1670</v>
      </c>
      <c r="D38" s="29" t="s">
        <v>2414</v>
      </c>
      <c r="E38" s="29" t="s">
        <v>1673</v>
      </c>
      <c r="F38" s="28">
        <v>13</v>
      </c>
      <c r="G38" s="121">
        <v>5</v>
      </c>
      <c r="H38" s="331">
        <v>74.95</v>
      </c>
      <c r="I38" s="331">
        <v>54.95</v>
      </c>
      <c r="J38" s="366">
        <f t="shared" ref="J38:M40" si="3">$I38-($I38*J$2)</f>
        <v>21.980000000000004</v>
      </c>
      <c r="K38" s="366">
        <f t="shared" si="3"/>
        <v>19.232500000000002</v>
      </c>
      <c r="L38" s="366">
        <f t="shared" si="3"/>
        <v>16.485000000000007</v>
      </c>
      <c r="M38" s="366">
        <f t="shared" si="3"/>
        <v>13.737499999999997</v>
      </c>
    </row>
    <row r="39" spans="1:13" ht="75" customHeight="1" thickTop="1" thickBot="1">
      <c r="B39" s="11" t="s">
        <v>2306</v>
      </c>
      <c r="C39" s="116" t="s">
        <v>1671</v>
      </c>
      <c r="D39" s="20" t="s">
        <v>2415</v>
      </c>
      <c r="E39" s="20" t="s">
        <v>1673</v>
      </c>
      <c r="F39" s="11">
        <v>13</v>
      </c>
      <c r="G39" s="362">
        <v>5</v>
      </c>
      <c r="H39" s="335">
        <v>69.95</v>
      </c>
      <c r="I39" s="335">
        <v>49.95</v>
      </c>
      <c r="J39" s="367">
        <f t="shared" si="3"/>
        <v>19.980000000000004</v>
      </c>
      <c r="K39" s="367">
        <f t="shared" si="3"/>
        <v>17.482500000000002</v>
      </c>
      <c r="L39" s="367">
        <f t="shared" si="3"/>
        <v>14.985000000000007</v>
      </c>
      <c r="M39" s="367">
        <f t="shared" si="3"/>
        <v>12.487499999999997</v>
      </c>
    </row>
    <row r="40" spans="1:13" ht="75" customHeight="1" thickTop="1" thickBot="1">
      <c r="B40" s="41" t="s">
        <v>2307</v>
      </c>
      <c r="C40" s="75" t="s">
        <v>1672</v>
      </c>
      <c r="D40" s="42" t="s">
        <v>2416</v>
      </c>
      <c r="E40" s="42" t="s">
        <v>1673</v>
      </c>
      <c r="F40" s="41">
        <v>13</v>
      </c>
      <c r="G40" s="123">
        <v>5</v>
      </c>
      <c r="H40" s="333">
        <v>74.95</v>
      </c>
      <c r="I40" s="333">
        <v>54.95</v>
      </c>
      <c r="J40" s="368">
        <f t="shared" si="3"/>
        <v>21.980000000000004</v>
      </c>
      <c r="K40" s="368">
        <f t="shared" si="3"/>
        <v>19.232500000000002</v>
      </c>
      <c r="L40" s="368">
        <f t="shared" si="3"/>
        <v>16.485000000000007</v>
      </c>
      <c r="M40" s="368">
        <f t="shared" si="3"/>
        <v>13.737499999999997</v>
      </c>
    </row>
    <row r="41" spans="1:13" s="262" customFormat="1" ht="3.75" customHeight="1">
      <c r="B41" s="80"/>
      <c r="C41" s="80"/>
      <c r="D41" s="80"/>
      <c r="E41" s="80"/>
      <c r="F41" s="80"/>
      <c r="G41" s="80"/>
      <c r="H41" s="80"/>
      <c r="I41" s="80"/>
      <c r="J41" s="80"/>
      <c r="K41" s="80"/>
      <c r="L41" s="80"/>
      <c r="M41" s="80"/>
    </row>
    <row r="42" spans="1:13" s="263" customFormat="1" ht="25.5">
      <c r="A42" s="768" t="s">
        <v>1646</v>
      </c>
      <c r="B42" s="768"/>
      <c r="C42" s="383"/>
      <c r="D42" s="80"/>
      <c r="E42" s="80"/>
      <c r="F42" s="80"/>
      <c r="G42" s="80"/>
      <c r="H42" s="80"/>
      <c r="I42" s="80"/>
      <c r="J42" s="80"/>
      <c r="K42" s="80"/>
      <c r="L42" s="80"/>
      <c r="M42" s="80"/>
    </row>
    <row r="43" spans="1:13" ht="75" customHeight="1" thickBot="1">
      <c r="B43" s="28" t="s">
        <v>2311</v>
      </c>
      <c r="C43" s="195" t="s">
        <v>1674</v>
      </c>
      <c r="D43" s="29" t="s">
        <v>2417</v>
      </c>
      <c r="E43" s="118" t="s">
        <v>1677</v>
      </c>
      <c r="F43" s="121" t="s">
        <v>16</v>
      </c>
      <c r="G43" s="121">
        <v>5</v>
      </c>
      <c r="H43" s="331">
        <v>59.95</v>
      </c>
      <c r="I43" s="331">
        <v>44.95</v>
      </c>
      <c r="J43" s="366">
        <f t="shared" ref="J43:M45" si="4">$I43-($I43*J$2)</f>
        <v>17.98</v>
      </c>
      <c r="K43" s="366">
        <f t="shared" si="4"/>
        <v>15.732500000000002</v>
      </c>
      <c r="L43" s="366">
        <f t="shared" si="4"/>
        <v>13.485000000000003</v>
      </c>
      <c r="M43" s="366">
        <f t="shared" si="4"/>
        <v>11.237499999999997</v>
      </c>
    </row>
    <row r="44" spans="1:13" ht="75" customHeight="1" thickTop="1" thickBot="1">
      <c r="B44" s="11" t="s">
        <v>2312</v>
      </c>
      <c r="C44" s="116" t="s">
        <v>1675</v>
      </c>
      <c r="D44" s="20" t="s">
        <v>2418</v>
      </c>
      <c r="E44" s="405" t="s">
        <v>1677</v>
      </c>
      <c r="F44" s="362" t="s">
        <v>16</v>
      </c>
      <c r="G44" s="362">
        <v>5</v>
      </c>
      <c r="H44" s="335">
        <v>54.95</v>
      </c>
      <c r="I44" s="335">
        <v>39.950000000000003</v>
      </c>
      <c r="J44" s="367">
        <f t="shared" si="4"/>
        <v>15.98</v>
      </c>
      <c r="K44" s="367">
        <f t="shared" si="4"/>
        <v>13.982500000000002</v>
      </c>
      <c r="L44" s="367">
        <f t="shared" si="4"/>
        <v>11.985000000000003</v>
      </c>
      <c r="M44" s="367">
        <f t="shared" si="4"/>
        <v>9.9875000000000007</v>
      </c>
    </row>
    <row r="45" spans="1:13" ht="75" customHeight="1" thickTop="1" thickBot="1">
      <c r="B45" s="41" t="s">
        <v>2313</v>
      </c>
      <c r="C45" s="117" t="s">
        <v>1676</v>
      </c>
      <c r="D45" s="42" t="s">
        <v>2419</v>
      </c>
      <c r="E45" s="120" t="s">
        <v>1677</v>
      </c>
      <c r="F45" s="123" t="s">
        <v>16</v>
      </c>
      <c r="G45" s="123">
        <v>5</v>
      </c>
      <c r="H45" s="333">
        <v>59.95</v>
      </c>
      <c r="I45" s="333">
        <v>44.95</v>
      </c>
      <c r="J45" s="368">
        <f t="shared" si="4"/>
        <v>17.98</v>
      </c>
      <c r="K45" s="368">
        <f t="shared" si="4"/>
        <v>15.732500000000002</v>
      </c>
      <c r="L45" s="368">
        <f t="shared" si="4"/>
        <v>13.485000000000003</v>
      </c>
      <c r="M45" s="368">
        <f t="shared" si="4"/>
        <v>11.237499999999997</v>
      </c>
    </row>
    <row r="46" spans="1:13" s="262" customFormat="1" ht="3.75" customHeight="1">
      <c r="B46" s="80"/>
      <c r="C46" s="80"/>
      <c r="D46" s="80"/>
      <c r="E46" s="80"/>
      <c r="F46" s="80"/>
      <c r="G46" s="80"/>
      <c r="H46" s="80"/>
      <c r="I46" s="80"/>
      <c r="J46" s="80"/>
      <c r="K46" s="80"/>
      <c r="L46" s="80"/>
      <c r="M46" s="80"/>
    </row>
    <row r="47" spans="1:13" s="263" customFormat="1" ht="25.5">
      <c r="A47" s="768" t="s">
        <v>2320</v>
      </c>
      <c r="B47" s="768"/>
      <c r="C47" s="383"/>
      <c r="D47" s="80"/>
      <c r="E47" s="80"/>
      <c r="F47" s="80"/>
      <c r="G47" s="80"/>
      <c r="H47" s="80"/>
      <c r="I47" s="80"/>
      <c r="J47" s="80"/>
      <c r="K47" s="80"/>
      <c r="L47" s="80"/>
      <c r="M47" s="80"/>
    </row>
    <row r="48" spans="1:13" ht="75" customHeight="1" thickBot="1">
      <c r="B48" s="28" t="s">
        <v>2308</v>
      </c>
      <c r="C48" s="74" t="s">
        <v>1663</v>
      </c>
      <c r="D48" s="29" t="s">
        <v>2420</v>
      </c>
      <c r="E48" s="29" t="s">
        <v>1666</v>
      </c>
      <c r="F48" s="28" t="s">
        <v>1667</v>
      </c>
      <c r="G48" s="121">
        <v>5</v>
      </c>
      <c r="H48" s="331">
        <v>74.95</v>
      </c>
      <c r="I48" s="331">
        <v>54.95</v>
      </c>
      <c r="J48" s="366">
        <f t="shared" ref="J48:M50" si="5">$I48-($I48*J$2)</f>
        <v>21.980000000000004</v>
      </c>
      <c r="K48" s="366">
        <f t="shared" si="5"/>
        <v>19.232500000000002</v>
      </c>
      <c r="L48" s="366">
        <f t="shared" si="5"/>
        <v>16.485000000000007</v>
      </c>
      <c r="M48" s="366">
        <f t="shared" si="5"/>
        <v>13.737499999999997</v>
      </c>
    </row>
    <row r="49" spans="1:13" ht="75" customHeight="1" thickTop="1" thickBot="1">
      <c r="B49" s="11" t="s">
        <v>2309</v>
      </c>
      <c r="C49" s="116" t="s">
        <v>1664</v>
      </c>
      <c r="D49" s="20" t="s">
        <v>2421</v>
      </c>
      <c r="E49" s="20" t="s">
        <v>1666</v>
      </c>
      <c r="F49" s="11" t="s">
        <v>1667</v>
      </c>
      <c r="G49" s="362">
        <v>5</v>
      </c>
      <c r="H49" s="335">
        <v>69.95</v>
      </c>
      <c r="I49" s="335">
        <v>49.95</v>
      </c>
      <c r="J49" s="367">
        <f t="shared" si="5"/>
        <v>19.980000000000004</v>
      </c>
      <c r="K49" s="367">
        <f t="shared" si="5"/>
        <v>17.482500000000002</v>
      </c>
      <c r="L49" s="367">
        <f t="shared" si="5"/>
        <v>14.985000000000007</v>
      </c>
      <c r="M49" s="367">
        <f t="shared" si="5"/>
        <v>12.487499999999997</v>
      </c>
    </row>
    <row r="50" spans="1:13" ht="75" customHeight="1" thickTop="1" thickBot="1">
      <c r="B50" s="41" t="s">
        <v>2310</v>
      </c>
      <c r="C50" s="75" t="s">
        <v>1665</v>
      </c>
      <c r="D50" s="42" t="s">
        <v>2422</v>
      </c>
      <c r="E50" s="42" t="s">
        <v>1666</v>
      </c>
      <c r="F50" s="41" t="s">
        <v>1667</v>
      </c>
      <c r="G50" s="123">
        <v>5</v>
      </c>
      <c r="H50" s="333">
        <v>74.95</v>
      </c>
      <c r="I50" s="333">
        <v>54.95</v>
      </c>
      <c r="J50" s="368">
        <f t="shared" si="5"/>
        <v>21.980000000000004</v>
      </c>
      <c r="K50" s="368">
        <f t="shared" si="5"/>
        <v>19.232500000000002</v>
      </c>
      <c r="L50" s="368">
        <f t="shared" si="5"/>
        <v>16.485000000000007</v>
      </c>
      <c r="M50" s="368">
        <f t="shared" si="5"/>
        <v>13.737499999999997</v>
      </c>
    </row>
    <row r="51" spans="1:13" s="262" customFormat="1" ht="3.75" customHeight="1">
      <c r="B51" s="80"/>
      <c r="C51" s="80"/>
      <c r="D51" s="80"/>
      <c r="E51" s="80"/>
      <c r="F51" s="80"/>
      <c r="G51" s="80"/>
      <c r="H51" s="80"/>
      <c r="I51" s="80"/>
      <c r="J51" s="80"/>
      <c r="K51" s="80"/>
      <c r="L51" s="80"/>
      <c r="M51" s="80"/>
    </row>
    <row r="52" spans="1:13" s="263" customFormat="1" ht="25.5">
      <c r="A52" s="768" t="s">
        <v>1644</v>
      </c>
      <c r="B52" s="768"/>
      <c r="C52" s="302"/>
      <c r="D52" s="80"/>
      <c r="E52" s="80"/>
      <c r="F52" s="80"/>
      <c r="G52" s="80"/>
      <c r="H52" s="80"/>
      <c r="I52" s="80"/>
      <c r="J52" s="80"/>
      <c r="K52" s="80"/>
      <c r="L52" s="80"/>
      <c r="M52" s="80"/>
    </row>
    <row r="53" spans="1:13" ht="75" customHeight="1" thickBot="1">
      <c r="B53" s="28" t="s">
        <v>2314</v>
      </c>
      <c r="C53" s="74" t="s">
        <v>1668</v>
      </c>
      <c r="D53" s="29" t="s">
        <v>2423</v>
      </c>
      <c r="E53" s="29" t="s">
        <v>1669</v>
      </c>
      <c r="F53" s="28" t="s">
        <v>16</v>
      </c>
      <c r="G53" s="121">
        <v>5</v>
      </c>
      <c r="H53" s="331">
        <v>59.95</v>
      </c>
      <c r="I53" s="331">
        <v>44.95</v>
      </c>
      <c r="J53" s="366">
        <f t="shared" ref="J53:M55" si="6">$I53-($I53*J$2)</f>
        <v>17.98</v>
      </c>
      <c r="K53" s="366">
        <f t="shared" si="6"/>
        <v>15.732500000000002</v>
      </c>
      <c r="L53" s="366">
        <f t="shared" si="6"/>
        <v>13.485000000000003</v>
      </c>
      <c r="M53" s="366">
        <f t="shared" si="6"/>
        <v>11.237499999999997</v>
      </c>
    </row>
    <row r="54" spans="1:13" ht="75" customHeight="1" thickTop="1" thickBot="1">
      <c r="B54" s="11" t="s">
        <v>2315</v>
      </c>
      <c r="C54" s="406" t="s">
        <v>4222</v>
      </c>
      <c r="D54" s="20" t="s">
        <v>2424</v>
      </c>
      <c r="E54" s="20" t="s">
        <v>1669</v>
      </c>
      <c r="F54" s="11" t="s">
        <v>16</v>
      </c>
      <c r="G54" s="362">
        <v>5</v>
      </c>
      <c r="H54" s="335">
        <v>54.95</v>
      </c>
      <c r="I54" s="335">
        <v>39.950000000000003</v>
      </c>
      <c r="J54" s="367">
        <f t="shared" si="6"/>
        <v>15.98</v>
      </c>
      <c r="K54" s="367">
        <f t="shared" si="6"/>
        <v>13.982500000000002</v>
      </c>
      <c r="L54" s="367">
        <f t="shared" si="6"/>
        <v>11.985000000000003</v>
      </c>
      <c r="M54" s="367">
        <f t="shared" si="6"/>
        <v>9.9875000000000007</v>
      </c>
    </row>
    <row r="55" spans="1:13" ht="75" customHeight="1" thickTop="1" thickBot="1">
      <c r="B55" s="41" t="s">
        <v>2316</v>
      </c>
      <c r="C55" s="75" t="s">
        <v>4223</v>
      </c>
      <c r="D55" s="42" t="s">
        <v>2425</v>
      </c>
      <c r="E55" s="42" t="s">
        <v>1669</v>
      </c>
      <c r="F55" s="41" t="s">
        <v>16</v>
      </c>
      <c r="G55" s="123">
        <v>5</v>
      </c>
      <c r="H55" s="333">
        <v>59.95</v>
      </c>
      <c r="I55" s="333">
        <v>44.95</v>
      </c>
      <c r="J55" s="368">
        <f t="shared" si="6"/>
        <v>17.98</v>
      </c>
      <c r="K55" s="368">
        <f t="shared" si="6"/>
        <v>15.732500000000002</v>
      </c>
      <c r="L55" s="368">
        <f t="shared" si="6"/>
        <v>13.485000000000003</v>
      </c>
      <c r="M55" s="368">
        <f t="shared" si="6"/>
        <v>11.237499999999997</v>
      </c>
    </row>
    <row r="56" spans="1:13" s="262" customFormat="1" ht="3.75" customHeight="1">
      <c r="B56" s="80"/>
      <c r="C56" s="80"/>
      <c r="D56" s="80"/>
      <c r="E56" s="80"/>
      <c r="F56" s="80"/>
      <c r="G56" s="80"/>
      <c r="H56" s="80"/>
      <c r="I56" s="80"/>
      <c r="J56" s="80"/>
      <c r="K56" s="80"/>
      <c r="L56" s="80"/>
      <c r="M56" s="80"/>
    </row>
    <row r="57" spans="1:13" s="263" customFormat="1" ht="25.5">
      <c r="A57" s="768" t="s">
        <v>1655</v>
      </c>
      <c r="B57" s="768"/>
      <c r="C57" s="302"/>
      <c r="D57" s="80"/>
      <c r="E57" s="80"/>
      <c r="F57" s="80"/>
      <c r="G57" s="80"/>
      <c r="H57" s="80"/>
      <c r="I57" s="80"/>
      <c r="J57" s="80"/>
      <c r="K57" s="80"/>
      <c r="L57" s="80"/>
      <c r="M57" s="80"/>
    </row>
    <row r="58" spans="1:13" ht="75" customHeight="1" thickBot="1">
      <c r="B58" s="28" t="s">
        <v>2317</v>
      </c>
      <c r="C58" s="74" t="s">
        <v>746</v>
      </c>
      <c r="D58" s="29" t="s">
        <v>2426</v>
      </c>
      <c r="E58" s="29" t="s">
        <v>1678</v>
      </c>
      <c r="F58" s="28" t="s">
        <v>1649</v>
      </c>
      <c r="G58" s="121">
        <v>1</v>
      </c>
      <c r="H58" s="331">
        <v>89.95</v>
      </c>
      <c r="I58" s="331">
        <v>69.95</v>
      </c>
      <c r="J58" s="366">
        <f t="shared" ref="J58:M60" si="7">$I58-($I58*J$2)</f>
        <v>27.980000000000004</v>
      </c>
      <c r="K58" s="366">
        <f t="shared" si="7"/>
        <v>24.482500000000002</v>
      </c>
      <c r="L58" s="366">
        <f t="shared" si="7"/>
        <v>20.985000000000007</v>
      </c>
      <c r="M58" s="366">
        <f t="shared" si="7"/>
        <v>17.487499999999997</v>
      </c>
    </row>
    <row r="59" spans="1:13" ht="75" customHeight="1" thickTop="1" thickBot="1">
      <c r="B59" s="11" t="s">
        <v>2318</v>
      </c>
      <c r="C59" s="116" t="s">
        <v>747</v>
      </c>
      <c r="D59" s="20" t="s">
        <v>2427</v>
      </c>
      <c r="E59" s="20" t="s">
        <v>1678</v>
      </c>
      <c r="F59" s="11" t="s">
        <v>1649</v>
      </c>
      <c r="G59" s="362">
        <v>1</v>
      </c>
      <c r="H59" s="335">
        <v>89.95</v>
      </c>
      <c r="I59" s="335">
        <v>69.95</v>
      </c>
      <c r="J59" s="367">
        <f t="shared" si="7"/>
        <v>27.980000000000004</v>
      </c>
      <c r="K59" s="367">
        <f t="shared" si="7"/>
        <v>24.482500000000002</v>
      </c>
      <c r="L59" s="367">
        <f t="shared" si="7"/>
        <v>20.985000000000007</v>
      </c>
      <c r="M59" s="367">
        <f t="shared" si="7"/>
        <v>17.487499999999997</v>
      </c>
    </row>
    <row r="60" spans="1:13" ht="75" customHeight="1" thickTop="1" thickBot="1">
      <c r="B60" s="41" t="s">
        <v>2319</v>
      </c>
      <c r="C60" s="75" t="s">
        <v>749</v>
      </c>
      <c r="D60" s="42" t="s">
        <v>2428</v>
      </c>
      <c r="E60" s="42" t="s">
        <v>1678</v>
      </c>
      <c r="F60" s="41" t="s">
        <v>1649</v>
      </c>
      <c r="G60" s="123">
        <v>1</v>
      </c>
      <c r="H60" s="333">
        <v>89.95</v>
      </c>
      <c r="I60" s="333">
        <v>69.95</v>
      </c>
      <c r="J60" s="368">
        <f t="shared" si="7"/>
        <v>27.980000000000004</v>
      </c>
      <c r="K60" s="368">
        <f t="shared" si="7"/>
        <v>24.482500000000002</v>
      </c>
      <c r="L60" s="368">
        <f t="shared" si="7"/>
        <v>20.985000000000007</v>
      </c>
      <c r="M60" s="368">
        <f t="shared" si="7"/>
        <v>17.487499999999997</v>
      </c>
    </row>
  </sheetData>
  <sortState ref="A1:G20">
    <sortCondition ref="A9"/>
  </sortState>
  <mergeCells count="10">
    <mergeCell ref="A42:B42"/>
    <mergeCell ref="A47:B47"/>
    <mergeCell ref="A52:B52"/>
    <mergeCell ref="A57:B57"/>
    <mergeCell ref="B1:C2"/>
    <mergeCell ref="A1:A2"/>
    <mergeCell ref="A10:B10"/>
    <mergeCell ref="A24:B24"/>
    <mergeCell ref="A32:B32"/>
    <mergeCell ref="A37:B37"/>
  </mergeCells>
  <conditionalFormatting sqref="G4">
    <cfRule type="containsText" dxfId="53" priority="3" operator="containsText" text="Yes">
      <formula>NOT(ISERROR(SEARCH("Yes",G4)))</formula>
    </cfRule>
  </conditionalFormatting>
  <conditionalFormatting sqref="C28:C30 C54 C11:C17">
    <cfRule type="duplicateValues" dxfId="52" priority="13"/>
  </conditionalFormatting>
  <hyperlinks>
    <hyperlink ref="D1" location="'Rubber Mats'!A10" display="Ridge"/>
    <hyperlink ref="E1" location="'Rubber Mats'!A24" display="Diamond"/>
    <hyperlink ref="F1" location="'Rubber Mats'!A32" display="Arrow"/>
    <hyperlink ref="G1" location="'Rubber Mats'!A37" display="&quot;A&quot;"/>
    <hyperlink ref="D2" location="'Rubber Mats'!A42" display="Bear Claw"/>
    <hyperlink ref="E2" location="'Rubber Mats'!A47" display="Sea Shell"/>
    <hyperlink ref="F2" location="'Rubber Mats'!A52" display="Tail Fin"/>
    <hyperlink ref="G2" location="'Rubber Mats'!A57" display="Trunk Mat"/>
  </hyperlinks>
  <pageMargins left="0.7" right="0.7" top="0.75" bottom="0.75" header="0.3" footer="0.3"/>
  <pageSetup orientation="portrait" verticalDpi="203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>
  <sheetPr codeName="Sheet26"/>
  <dimension ref="A1:M12"/>
  <sheetViews>
    <sheetView zoomScaleNormal="100" workbookViewId="0">
      <selection sqref="A1:A2"/>
    </sheetView>
  </sheetViews>
  <sheetFormatPr defaultColWidth="9.140625" defaultRowHeight="18.75"/>
  <cols>
    <col min="1" max="1" width="12.5703125" style="89" customWidth="1"/>
    <col min="2" max="2" width="17" style="89" customWidth="1"/>
    <col min="3" max="3" width="18.140625" style="89" customWidth="1"/>
    <col min="4" max="4" width="28.42578125" style="89" bestFit="1" customWidth="1"/>
    <col min="5" max="5" width="20.28515625" style="89" bestFit="1" customWidth="1"/>
    <col min="6" max="6" width="8.28515625" style="89" bestFit="1" customWidth="1"/>
    <col min="7" max="7" width="15.28515625" style="239" bestFit="1" customWidth="1"/>
    <col min="8" max="8" width="9.140625" style="89" bestFit="1" customWidth="1"/>
    <col min="9" max="9" width="9.5703125" style="89" bestFit="1" customWidth="1"/>
    <col min="10" max="11" width="9.7109375" style="89" bestFit="1" customWidth="1"/>
    <col min="12" max="12" width="10.7109375" style="2" bestFit="1" customWidth="1"/>
    <col min="13" max="13" width="10.7109375" style="89" bestFit="1" customWidth="1"/>
    <col min="14" max="16384" width="9.140625" style="89"/>
  </cols>
  <sheetData>
    <row r="1" spans="1:13" ht="34.9" customHeight="1">
      <c r="A1" s="774"/>
      <c r="B1" s="784" t="s">
        <v>4070</v>
      </c>
      <c r="C1" s="782"/>
      <c r="D1" s="71"/>
      <c r="E1" s="71"/>
      <c r="F1" s="71"/>
      <c r="G1" s="246"/>
      <c r="H1" s="246"/>
      <c r="I1" s="246"/>
      <c r="J1" s="246"/>
      <c r="K1" s="246"/>
      <c r="L1" s="89"/>
    </row>
    <row r="2" spans="1:13" ht="34.9" customHeight="1">
      <c r="A2" s="774"/>
      <c r="B2" s="782"/>
      <c r="C2" s="782"/>
      <c r="D2" s="71"/>
      <c r="F2" s="71"/>
      <c r="G2" s="246"/>
      <c r="J2" s="725">
        <v>0.7</v>
      </c>
      <c r="K2" s="725">
        <v>0.76</v>
      </c>
      <c r="L2" s="725">
        <v>0.79</v>
      </c>
      <c r="M2" s="725">
        <v>0.81</v>
      </c>
    </row>
    <row r="3" spans="1:13" ht="4.1500000000000004" customHeight="1">
      <c r="B3" s="246"/>
      <c r="C3" s="246"/>
      <c r="D3" s="246"/>
      <c r="E3" s="246"/>
      <c r="F3" s="246"/>
      <c r="G3" s="246"/>
      <c r="H3" s="246"/>
      <c r="I3" s="246"/>
      <c r="J3" s="246"/>
      <c r="K3" s="246"/>
      <c r="L3" s="246"/>
      <c r="M3" s="246"/>
    </row>
    <row r="4" spans="1:13" s="78" customFormat="1" ht="19.899999999999999" customHeight="1">
      <c r="A4" s="32" t="s">
        <v>36</v>
      </c>
      <c r="B4" s="31" t="s">
        <v>3</v>
      </c>
      <c r="C4" s="31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13" t="s">
        <v>2244</v>
      </c>
      <c r="I4" s="113" t="s">
        <v>2245</v>
      </c>
      <c r="J4" s="113" t="s">
        <v>2251</v>
      </c>
      <c r="K4" s="113" t="s">
        <v>2252</v>
      </c>
      <c r="L4" s="113" t="s">
        <v>2255</v>
      </c>
      <c r="M4" s="113" t="s">
        <v>2256</v>
      </c>
    </row>
    <row r="5" spans="1:13" s="107" customFormat="1" ht="4.1500000000000004" customHeight="1">
      <c r="B5" s="246"/>
      <c r="C5" s="246"/>
      <c r="D5" s="246"/>
      <c r="E5" s="246"/>
      <c r="F5" s="246"/>
      <c r="G5" s="115">
        <v>10</v>
      </c>
      <c r="H5" s="246"/>
      <c r="I5" s="246"/>
      <c r="J5" s="246"/>
      <c r="K5" s="246"/>
      <c r="L5" s="246"/>
      <c r="M5" s="246"/>
    </row>
    <row r="6" spans="1:13" s="107" customFormat="1" ht="25.5">
      <c r="A6" s="768" t="s">
        <v>1828</v>
      </c>
      <c r="B6" s="768"/>
      <c r="C6" s="302"/>
      <c r="D6" s="246"/>
      <c r="E6" s="246"/>
      <c r="F6" s="246"/>
      <c r="G6" s="246"/>
      <c r="H6" s="246"/>
      <c r="I6" s="246"/>
      <c r="J6" s="246"/>
      <c r="K6" s="246"/>
      <c r="L6" s="246"/>
      <c r="M6" s="246"/>
    </row>
    <row r="7" spans="1:13" s="107" customFormat="1" ht="71.25" customHeight="1" thickBot="1">
      <c r="B7" s="7" t="s">
        <v>2801</v>
      </c>
      <c r="C7" s="5">
        <v>81991801849</v>
      </c>
      <c r="D7" s="16" t="s">
        <v>1737</v>
      </c>
      <c r="E7" s="16" t="s">
        <v>1740</v>
      </c>
      <c r="F7" s="7" t="s">
        <v>4274</v>
      </c>
      <c r="G7" s="28">
        <v>10</v>
      </c>
      <c r="H7" s="384">
        <v>39.950000000000003</v>
      </c>
      <c r="I7" s="384">
        <v>34.950000000000003</v>
      </c>
      <c r="J7" s="384">
        <f t="shared" ref="J7:M12" si="0">$I7-($I7*J$2)</f>
        <v>10.485000000000003</v>
      </c>
      <c r="K7" s="384">
        <f t="shared" si="0"/>
        <v>8.3880000000000017</v>
      </c>
      <c r="L7" s="384">
        <f t="shared" si="0"/>
        <v>7.339500000000001</v>
      </c>
      <c r="M7" s="384">
        <f t="shared" si="0"/>
        <v>6.6404999999999994</v>
      </c>
    </row>
    <row r="8" spans="1:13" s="107" customFormat="1" ht="71.25" customHeight="1" thickTop="1" thickBot="1">
      <c r="B8" s="11" t="s">
        <v>2802</v>
      </c>
      <c r="C8" s="150" t="s">
        <v>1736</v>
      </c>
      <c r="D8" s="20" t="s">
        <v>1738</v>
      </c>
      <c r="E8" s="20" t="s">
        <v>1740</v>
      </c>
      <c r="F8" s="11" t="s">
        <v>4274</v>
      </c>
      <c r="G8" s="11">
        <v>10</v>
      </c>
      <c r="H8" s="335">
        <v>39.950000000000003</v>
      </c>
      <c r="I8" s="335">
        <v>34.950000000000003</v>
      </c>
      <c r="J8" s="335">
        <f t="shared" si="0"/>
        <v>10.485000000000003</v>
      </c>
      <c r="K8" s="335">
        <f t="shared" si="0"/>
        <v>8.3880000000000017</v>
      </c>
      <c r="L8" s="335">
        <f t="shared" si="0"/>
        <v>7.339500000000001</v>
      </c>
      <c r="M8" s="335">
        <f t="shared" si="0"/>
        <v>6.6404999999999994</v>
      </c>
    </row>
    <row r="9" spans="1:13" s="107" customFormat="1" ht="71.25" customHeight="1" thickTop="1" thickBot="1">
      <c r="B9" s="7" t="s">
        <v>2803</v>
      </c>
      <c r="C9" s="5" t="s">
        <v>1735</v>
      </c>
      <c r="D9" s="16" t="s">
        <v>1739</v>
      </c>
      <c r="E9" s="16" t="s">
        <v>1740</v>
      </c>
      <c r="F9" s="7" t="s">
        <v>4274</v>
      </c>
      <c r="G9" s="28">
        <v>10</v>
      </c>
      <c r="H9" s="384">
        <v>39.950000000000003</v>
      </c>
      <c r="I9" s="384">
        <v>34.950000000000003</v>
      </c>
      <c r="J9" s="384">
        <f t="shared" si="0"/>
        <v>10.485000000000003</v>
      </c>
      <c r="K9" s="384">
        <f t="shared" si="0"/>
        <v>8.3880000000000017</v>
      </c>
      <c r="L9" s="384">
        <f t="shared" si="0"/>
        <v>7.339500000000001</v>
      </c>
      <c r="M9" s="384">
        <f t="shared" si="0"/>
        <v>6.6404999999999994</v>
      </c>
    </row>
    <row r="10" spans="1:13" s="107" customFormat="1" ht="71.25" customHeight="1" thickTop="1" thickBot="1">
      <c r="B10" s="11" t="s">
        <v>2804</v>
      </c>
      <c r="C10" s="150" t="s">
        <v>2277</v>
      </c>
      <c r="D10" s="20" t="s">
        <v>2278</v>
      </c>
      <c r="E10" s="20" t="s">
        <v>1740</v>
      </c>
      <c r="F10" s="11" t="s">
        <v>4274</v>
      </c>
      <c r="G10" s="11">
        <v>10</v>
      </c>
      <c r="H10" s="335">
        <v>39.950000000000003</v>
      </c>
      <c r="I10" s="335">
        <v>34.950000000000003</v>
      </c>
      <c r="J10" s="335">
        <f t="shared" si="0"/>
        <v>10.485000000000003</v>
      </c>
      <c r="K10" s="335">
        <f t="shared" si="0"/>
        <v>8.3880000000000017</v>
      </c>
      <c r="L10" s="335">
        <f t="shared" si="0"/>
        <v>7.339500000000001</v>
      </c>
      <c r="M10" s="335">
        <f t="shared" si="0"/>
        <v>6.6404999999999994</v>
      </c>
    </row>
    <row r="11" spans="1:13" s="107" customFormat="1" ht="71.25" customHeight="1" thickTop="1" thickBot="1">
      <c r="B11" s="7" t="s">
        <v>2805</v>
      </c>
      <c r="C11" s="5" t="s">
        <v>2275</v>
      </c>
      <c r="D11" s="16" t="s">
        <v>2276</v>
      </c>
      <c r="E11" s="16" t="s">
        <v>1740</v>
      </c>
      <c r="F11" s="7" t="s">
        <v>4274</v>
      </c>
      <c r="G11" s="28">
        <v>10</v>
      </c>
      <c r="H11" s="384">
        <v>39.950000000000003</v>
      </c>
      <c r="I11" s="384">
        <v>34.950000000000003</v>
      </c>
      <c r="J11" s="384">
        <f t="shared" si="0"/>
        <v>10.485000000000003</v>
      </c>
      <c r="K11" s="384">
        <f t="shared" si="0"/>
        <v>8.3880000000000017</v>
      </c>
      <c r="L11" s="384">
        <f t="shared" si="0"/>
        <v>7.339500000000001</v>
      </c>
      <c r="M11" s="384">
        <f t="shared" si="0"/>
        <v>6.6404999999999994</v>
      </c>
    </row>
    <row r="12" spans="1:13" s="107" customFormat="1" ht="71.25" customHeight="1" thickTop="1" thickBot="1">
      <c r="B12" s="39" t="s">
        <v>3577</v>
      </c>
      <c r="C12" s="160" t="s">
        <v>3578</v>
      </c>
      <c r="D12" s="40" t="s">
        <v>3579</v>
      </c>
      <c r="E12" s="40" t="s">
        <v>1740</v>
      </c>
      <c r="F12" s="39" t="s">
        <v>4274</v>
      </c>
      <c r="G12" s="39">
        <v>10</v>
      </c>
      <c r="H12" s="339">
        <v>39.950000000000003</v>
      </c>
      <c r="I12" s="339">
        <v>34.950000000000003</v>
      </c>
      <c r="J12" s="339">
        <f t="shared" si="0"/>
        <v>10.485000000000003</v>
      </c>
      <c r="K12" s="339">
        <f t="shared" si="0"/>
        <v>8.3880000000000017</v>
      </c>
      <c r="L12" s="339">
        <f t="shared" si="0"/>
        <v>7.339500000000001</v>
      </c>
      <c r="M12" s="339">
        <f t="shared" si="0"/>
        <v>6.6404999999999994</v>
      </c>
    </row>
  </sheetData>
  <mergeCells count="3">
    <mergeCell ref="A1:A2"/>
    <mergeCell ref="B1:C2"/>
    <mergeCell ref="A6:B6"/>
  </mergeCells>
  <conditionalFormatting sqref="G4">
    <cfRule type="containsText" dxfId="51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sheetPr codeName="Sheet27"/>
  <dimension ref="A1:M32"/>
  <sheetViews>
    <sheetView zoomScaleNormal="100" workbookViewId="0">
      <pane ySplit="4" topLeftCell="A5" activePane="bottomLeft" state="frozen"/>
      <selection pane="bottomLeft" sqref="A1:A2"/>
    </sheetView>
  </sheetViews>
  <sheetFormatPr defaultColWidth="9.140625" defaultRowHeight="18.75"/>
  <cols>
    <col min="1" max="1" width="13.42578125" style="308" customWidth="1"/>
    <col min="2" max="2" width="16.42578125" style="255" bestFit="1" customWidth="1"/>
    <col min="3" max="3" width="14.85546875" style="255" bestFit="1" customWidth="1"/>
    <col min="4" max="4" width="28.42578125" style="255" bestFit="1" customWidth="1"/>
    <col min="5" max="5" width="20.28515625" style="255" bestFit="1" customWidth="1"/>
    <col min="6" max="6" width="11.85546875" style="255" bestFit="1" customWidth="1"/>
    <col min="7" max="7" width="15.28515625" style="255" bestFit="1" customWidth="1"/>
    <col min="8" max="8" width="9.140625" style="255" bestFit="1" customWidth="1"/>
    <col min="9" max="9" width="9.5703125" style="255" bestFit="1" customWidth="1"/>
    <col min="10" max="11" width="9.7109375" style="255" bestFit="1" customWidth="1"/>
    <col min="12" max="12" width="10.7109375" style="258" bestFit="1" customWidth="1"/>
    <col min="13" max="13" width="10.7109375" style="255" bestFit="1" customWidth="1"/>
    <col min="14" max="16384" width="9.140625" style="255"/>
  </cols>
  <sheetData>
    <row r="1" spans="1:13" ht="34.9" customHeight="1">
      <c r="A1" s="785"/>
      <c r="B1" s="784" t="s">
        <v>4071</v>
      </c>
      <c r="C1" s="784"/>
      <c r="D1" s="784"/>
      <c r="E1" s="784"/>
      <c r="F1" s="77" t="s">
        <v>1576</v>
      </c>
      <c r="G1" s="77" t="s">
        <v>1577</v>
      </c>
      <c r="H1" s="77" t="s">
        <v>1578</v>
      </c>
      <c r="I1" s="80"/>
      <c r="J1" s="80"/>
      <c r="K1" s="80"/>
      <c r="L1" s="255"/>
    </row>
    <row r="2" spans="1:13" ht="34.9" customHeight="1">
      <c r="A2" s="785"/>
      <c r="B2" s="784"/>
      <c r="C2" s="784"/>
      <c r="D2" s="784"/>
      <c r="E2" s="784"/>
      <c r="F2" s="165"/>
      <c r="G2" s="80"/>
      <c r="J2" s="256">
        <v>0.7</v>
      </c>
      <c r="K2" s="256">
        <v>0.76</v>
      </c>
      <c r="L2" s="256">
        <v>0.79</v>
      </c>
      <c r="M2" s="256">
        <v>0.81</v>
      </c>
    </row>
    <row r="3" spans="1:13" ht="3" customHeight="1"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</row>
    <row r="4" spans="1:13" s="257" customFormat="1" ht="19.899999999999999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13" t="s">
        <v>2244</v>
      </c>
      <c r="I4" s="113" t="s">
        <v>2245</v>
      </c>
      <c r="J4" s="113" t="s">
        <v>2251</v>
      </c>
      <c r="K4" s="113" t="s">
        <v>2252</v>
      </c>
      <c r="L4" s="113" t="s">
        <v>2255</v>
      </c>
      <c r="M4" s="113" t="s">
        <v>2256</v>
      </c>
    </row>
    <row r="5" spans="1:13" s="165" customFormat="1" ht="3" customHeight="1">
      <c r="B5" s="80"/>
      <c r="C5" s="80"/>
      <c r="D5" s="80"/>
      <c r="E5" s="80"/>
      <c r="F5" s="80"/>
      <c r="G5" s="80"/>
      <c r="H5" s="80"/>
      <c r="I5" s="80"/>
      <c r="J5" s="80"/>
      <c r="K5" s="80"/>
      <c r="L5" s="80"/>
      <c r="M5" s="80"/>
    </row>
    <row r="6" spans="1:13" s="165" customFormat="1" ht="25.5">
      <c r="A6" s="768" t="s">
        <v>1576</v>
      </c>
      <c r="B6" s="768"/>
      <c r="C6" s="383"/>
      <c r="D6" s="80"/>
      <c r="E6" s="80"/>
      <c r="F6" s="80"/>
      <c r="G6" s="80"/>
      <c r="H6" s="80"/>
      <c r="I6" s="80"/>
      <c r="J6" s="80"/>
      <c r="K6" s="80"/>
      <c r="L6" s="80"/>
      <c r="M6" s="80"/>
    </row>
    <row r="7" spans="1:13" s="165" customFormat="1" ht="71.25" customHeight="1" thickBot="1">
      <c r="B7" s="7" t="s">
        <v>2780</v>
      </c>
      <c r="C7" s="5" t="s">
        <v>819</v>
      </c>
      <c r="D7" s="16" t="s">
        <v>1714</v>
      </c>
      <c r="E7" s="16" t="s">
        <v>1680</v>
      </c>
      <c r="F7" s="7" t="s">
        <v>4274</v>
      </c>
      <c r="G7" s="28">
        <v>10</v>
      </c>
      <c r="H7" s="384">
        <v>39.950000000000003</v>
      </c>
      <c r="I7" s="384">
        <v>34.950000000000003</v>
      </c>
      <c r="J7" s="384">
        <f t="shared" ref="J7:M16" si="0">$I7-($I7*J$2)</f>
        <v>10.485000000000003</v>
      </c>
      <c r="K7" s="384">
        <f t="shared" si="0"/>
        <v>8.3880000000000017</v>
      </c>
      <c r="L7" s="384">
        <f t="shared" si="0"/>
        <v>7.339500000000001</v>
      </c>
      <c r="M7" s="384">
        <f t="shared" si="0"/>
        <v>6.6404999999999994</v>
      </c>
    </row>
    <row r="8" spans="1:13" s="165" customFormat="1" ht="71.25" customHeight="1" thickTop="1" thickBot="1">
      <c r="B8" s="11" t="s">
        <v>2781</v>
      </c>
      <c r="C8" s="150" t="s">
        <v>820</v>
      </c>
      <c r="D8" s="20" t="s">
        <v>1715</v>
      </c>
      <c r="E8" s="20" t="s">
        <v>1680</v>
      </c>
      <c r="F8" s="11" t="s">
        <v>4274</v>
      </c>
      <c r="G8" s="11">
        <v>10</v>
      </c>
      <c r="H8" s="335">
        <v>39.950000000000003</v>
      </c>
      <c r="I8" s="335">
        <v>34.950000000000003</v>
      </c>
      <c r="J8" s="335">
        <f t="shared" si="0"/>
        <v>10.485000000000003</v>
      </c>
      <c r="K8" s="335">
        <f t="shared" si="0"/>
        <v>8.3880000000000017</v>
      </c>
      <c r="L8" s="335">
        <f t="shared" si="0"/>
        <v>7.339500000000001</v>
      </c>
      <c r="M8" s="335">
        <f t="shared" si="0"/>
        <v>6.6404999999999994</v>
      </c>
    </row>
    <row r="9" spans="1:13" s="165" customFormat="1" ht="71.25" customHeight="1" thickTop="1" thickBot="1">
      <c r="B9" s="7" t="s">
        <v>2782</v>
      </c>
      <c r="C9" s="5" t="s">
        <v>825</v>
      </c>
      <c r="D9" s="16" t="s">
        <v>1716</v>
      </c>
      <c r="E9" s="16" t="s">
        <v>1680</v>
      </c>
      <c r="F9" s="7" t="s">
        <v>4274</v>
      </c>
      <c r="G9" s="28">
        <v>10</v>
      </c>
      <c r="H9" s="384">
        <v>39.950000000000003</v>
      </c>
      <c r="I9" s="384">
        <v>34.950000000000003</v>
      </c>
      <c r="J9" s="384">
        <f t="shared" si="0"/>
        <v>10.485000000000003</v>
      </c>
      <c r="K9" s="384">
        <f t="shared" si="0"/>
        <v>8.3880000000000017</v>
      </c>
      <c r="L9" s="384">
        <f t="shared" si="0"/>
        <v>7.339500000000001</v>
      </c>
      <c r="M9" s="384">
        <f t="shared" si="0"/>
        <v>6.6404999999999994</v>
      </c>
    </row>
    <row r="10" spans="1:13" s="165" customFormat="1" ht="71.25" customHeight="1" thickTop="1" thickBot="1">
      <c r="B10" s="11" t="s">
        <v>2783</v>
      </c>
      <c r="C10" s="150" t="s">
        <v>821</v>
      </c>
      <c r="D10" s="20" t="s">
        <v>1717</v>
      </c>
      <c r="E10" s="20" t="s">
        <v>1680</v>
      </c>
      <c r="F10" s="11" t="s">
        <v>4274</v>
      </c>
      <c r="G10" s="11">
        <v>10</v>
      </c>
      <c r="H10" s="335">
        <v>39.950000000000003</v>
      </c>
      <c r="I10" s="335">
        <v>34.950000000000003</v>
      </c>
      <c r="J10" s="335">
        <f t="shared" si="0"/>
        <v>10.485000000000003</v>
      </c>
      <c r="K10" s="335">
        <f t="shared" si="0"/>
        <v>8.3880000000000017</v>
      </c>
      <c r="L10" s="335">
        <f t="shared" si="0"/>
        <v>7.339500000000001</v>
      </c>
      <c r="M10" s="335">
        <f t="shared" si="0"/>
        <v>6.6404999999999994</v>
      </c>
    </row>
    <row r="11" spans="1:13" s="165" customFormat="1" ht="71.25" customHeight="1" thickTop="1" thickBot="1">
      <c r="B11" s="7" t="s">
        <v>2784</v>
      </c>
      <c r="C11" s="5" t="s">
        <v>822</v>
      </c>
      <c r="D11" s="16" t="s">
        <v>1718</v>
      </c>
      <c r="E11" s="16" t="s">
        <v>1680</v>
      </c>
      <c r="F11" s="7" t="s">
        <v>4274</v>
      </c>
      <c r="G11" s="28">
        <v>10</v>
      </c>
      <c r="H11" s="384">
        <v>39.950000000000003</v>
      </c>
      <c r="I11" s="384">
        <v>34.950000000000003</v>
      </c>
      <c r="J11" s="384">
        <f t="shared" si="0"/>
        <v>10.485000000000003</v>
      </c>
      <c r="K11" s="384">
        <f t="shared" si="0"/>
        <v>8.3880000000000017</v>
      </c>
      <c r="L11" s="384">
        <f t="shared" si="0"/>
        <v>7.339500000000001</v>
      </c>
      <c r="M11" s="384">
        <f t="shared" si="0"/>
        <v>6.6404999999999994</v>
      </c>
    </row>
    <row r="12" spans="1:13" s="165" customFormat="1" ht="71.25" customHeight="1" thickTop="1" thickBot="1">
      <c r="B12" s="11" t="s">
        <v>2785</v>
      </c>
      <c r="C12" s="150" t="s">
        <v>823</v>
      </c>
      <c r="D12" s="20" t="s">
        <v>1719</v>
      </c>
      <c r="E12" s="20" t="s">
        <v>1680</v>
      </c>
      <c r="F12" s="11" t="s">
        <v>4274</v>
      </c>
      <c r="G12" s="11">
        <v>10</v>
      </c>
      <c r="H12" s="335">
        <v>39.950000000000003</v>
      </c>
      <c r="I12" s="335">
        <v>34.950000000000003</v>
      </c>
      <c r="J12" s="335">
        <f t="shared" si="0"/>
        <v>10.485000000000003</v>
      </c>
      <c r="K12" s="335">
        <f t="shared" si="0"/>
        <v>8.3880000000000017</v>
      </c>
      <c r="L12" s="335">
        <f t="shared" si="0"/>
        <v>7.339500000000001</v>
      </c>
      <c r="M12" s="335">
        <f t="shared" si="0"/>
        <v>6.6404999999999994</v>
      </c>
    </row>
    <row r="13" spans="1:13" s="165" customFormat="1" ht="71.25" customHeight="1" thickTop="1" thickBot="1">
      <c r="B13" s="7" t="s">
        <v>2786</v>
      </c>
      <c r="C13" s="5" t="s">
        <v>824</v>
      </c>
      <c r="D13" s="16" t="s">
        <v>1720</v>
      </c>
      <c r="E13" s="16" t="s">
        <v>1680</v>
      </c>
      <c r="F13" s="7" t="s">
        <v>4274</v>
      </c>
      <c r="G13" s="28">
        <v>10</v>
      </c>
      <c r="H13" s="384">
        <v>39.950000000000003</v>
      </c>
      <c r="I13" s="384">
        <v>34.950000000000003</v>
      </c>
      <c r="J13" s="384">
        <f t="shared" si="0"/>
        <v>10.485000000000003</v>
      </c>
      <c r="K13" s="384">
        <f t="shared" si="0"/>
        <v>8.3880000000000017</v>
      </c>
      <c r="L13" s="384">
        <f t="shared" si="0"/>
        <v>7.339500000000001</v>
      </c>
      <c r="M13" s="384">
        <f t="shared" si="0"/>
        <v>6.6404999999999994</v>
      </c>
    </row>
    <row r="14" spans="1:13" s="165" customFormat="1" ht="71.25" customHeight="1" thickTop="1" thickBot="1">
      <c r="B14" s="11" t="s">
        <v>2787</v>
      </c>
      <c r="C14" s="150" t="s">
        <v>826</v>
      </c>
      <c r="D14" s="20" t="s">
        <v>1721</v>
      </c>
      <c r="E14" s="20" t="s">
        <v>1680</v>
      </c>
      <c r="F14" s="11" t="s">
        <v>4274</v>
      </c>
      <c r="G14" s="11">
        <v>10</v>
      </c>
      <c r="H14" s="335">
        <v>39.950000000000003</v>
      </c>
      <c r="I14" s="335">
        <v>34.950000000000003</v>
      </c>
      <c r="J14" s="335">
        <f t="shared" si="0"/>
        <v>10.485000000000003</v>
      </c>
      <c r="K14" s="335">
        <f t="shared" si="0"/>
        <v>8.3880000000000017</v>
      </c>
      <c r="L14" s="335">
        <f t="shared" si="0"/>
        <v>7.339500000000001</v>
      </c>
      <c r="M14" s="335">
        <f t="shared" si="0"/>
        <v>6.6404999999999994</v>
      </c>
    </row>
    <row r="15" spans="1:13" s="165" customFormat="1" ht="71.25" customHeight="1" thickTop="1" thickBot="1">
      <c r="B15" s="7" t="s">
        <v>2788</v>
      </c>
      <c r="C15" s="5" t="s">
        <v>827</v>
      </c>
      <c r="D15" s="16" t="s">
        <v>1722</v>
      </c>
      <c r="E15" s="16" t="s">
        <v>1680</v>
      </c>
      <c r="F15" s="7" t="s">
        <v>4274</v>
      </c>
      <c r="G15" s="28">
        <v>10</v>
      </c>
      <c r="H15" s="384">
        <v>39.950000000000003</v>
      </c>
      <c r="I15" s="384">
        <v>34.950000000000003</v>
      </c>
      <c r="J15" s="384">
        <f t="shared" si="0"/>
        <v>10.485000000000003</v>
      </c>
      <c r="K15" s="384">
        <f t="shared" si="0"/>
        <v>8.3880000000000017</v>
      </c>
      <c r="L15" s="384">
        <f t="shared" si="0"/>
        <v>7.339500000000001</v>
      </c>
      <c r="M15" s="384">
        <f t="shared" si="0"/>
        <v>6.6404999999999994</v>
      </c>
    </row>
    <row r="16" spans="1:13" s="165" customFormat="1" ht="71.25" customHeight="1" thickTop="1" thickBot="1">
      <c r="B16" s="39" t="s">
        <v>2789</v>
      </c>
      <c r="C16" s="76" t="s">
        <v>828</v>
      </c>
      <c r="D16" s="40" t="s">
        <v>1723</v>
      </c>
      <c r="E16" s="40" t="s">
        <v>1680</v>
      </c>
      <c r="F16" s="39" t="s">
        <v>4274</v>
      </c>
      <c r="G16" s="39">
        <v>10</v>
      </c>
      <c r="H16" s="339">
        <v>39.950000000000003</v>
      </c>
      <c r="I16" s="339">
        <v>34.950000000000003</v>
      </c>
      <c r="J16" s="339">
        <f t="shared" si="0"/>
        <v>10.485000000000003</v>
      </c>
      <c r="K16" s="339">
        <f t="shared" si="0"/>
        <v>8.3880000000000017</v>
      </c>
      <c r="L16" s="339">
        <f t="shared" si="0"/>
        <v>7.339500000000001</v>
      </c>
      <c r="M16" s="339">
        <f t="shared" si="0"/>
        <v>6.6404999999999994</v>
      </c>
    </row>
    <row r="17" spans="1:13" s="165" customFormat="1" ht="4.1500000000000004" customHeight="1">
      <c r="B17" s="80"/>
      <c r="C17" s="80"/>
      <c r="D17" s="80"/>
      <c r="E17" s="80"/>
      <c r="F17" s="80"/>
      <c r="G17" s="80"/>
      <c r="H17" s="80"/>
      <c r="I17" s="80"/>
      <c r="J17" s="80"/>
      <c r="K17" s="80"/>
      <c r="L17" s="80"/>
      <c r="M17" s="80"/>
    </row>
    <row r="18" spans="1:13" s="165" customFormat="1" ht="25.5">
      <c r="A18" s="768" t="s">
        <v>1577</v>
      </c>
      <c r="B18" s="768"/>
      <c r="C18" s="383"/>
      <c r="D18" s="80"/>
      <c r="E18" s="80"/>
      <c r="F18" s="80"/>
      <c r="G18" s="80"/>
      <c r="H18" s="80"/>
      <c r="I18" s="80"/>
      <c r="J18" s="80"/>
      <c r="K18" s="80"/>
      <c r="L18" s="80"/>
      <c r="M18" s="80"/>
    </row>
    <row r="19" spans="1:13" s="165" customFormat="1" ht="71.25" customHeight="1" thickBot="1">
      <c r="B19" s="7" t="s">
        <v>2790</v>
      </c>
      <c r="C19" s="5" t="s">
        <v>2283</v>
      </c>
      <c r="D19" s="16" t="s">
        <v>1724</v>
      </c>
      <c r="E19" s="16" t="s">
        <v>1680</v>
      </c>
      <c r="F19" s="7" t="s">
        <v>1681</v>
      </c>
      <c r="G19" s="28">
        <v>10</v>
      </c>
      <c r="H19" s="384">
        <v>39.950000000000003</v>
      </c>
      <c r="I19" s="384">
        <v>34.950000000000003</v>
      </c>
      <c r="J19" s="384">
        <f t="shared" ref="J19:M24" si="1">$I19-($I19*J$2)</f>
        <v>10.485000000000003</v>
      </c>
      <c r="K19" s="384">
        <f t="shared" si="1"/>
        <v>8.3880000000000017</v>
      </c>
      <c r="L19" s="384">
        <f t="shared" si="1"/>
        <v>7.339500000000001</v>
      </c>
      <c r="M19" s="384">
        <f t="shared" si="1"/>
        <v>6.6404999999999994</v>
      </c>
    </row>
    <row r="20" spans="1:13" s="165" customFormat="1" ht="71.25" customHeight="1" thickTop="1" thickBot="1">
      <c r="B20" s="11" t="s">
        <v>3819</v>
      </c>
      <c r="C20" s="150" t="s">
        <v>38</v>
      </c>
      <c r="D20" s="20" t="s">
        <v>1725</v>
      </c>
      <c r="E20" s="20" t="s">
        <v>1680</v>
      </c>
      <c r="F20" s="11" t="s">
        <v>1681</v>
      </c>
      <c r="G20" s="11">
        <v>10</v>
      </c>
      <c r="H20" s="335">
        <v>39.950000000000003</v>
      </c>
      <c r="I20" s="335">
        <v>34.950000000000003</v>
      </c>
      <c r="J20" s="335">
        <f t="shared" si="1"/>
        <v>10.485000000000003</v>
      </c>
      <c r="K20" s="335">
        <f t="shared" si="1"/>
        <v>8.3880000000000017</v>
      </c>
      <c r="L20" s="335">
        <f t="shared" si="1"/>
        <v>7.339500000000001</v>
      </c>
      <c r="M20" s="335">
        <f t="shared" si="1"/>
        <v>6.6404999999999994</v>
      </c>
    </row>
    <row r="21" spans="1:13" s="165" customFormat="1" ht="71.25" customHeight="1" thickTop="1" thickBot="1">
      <c r="B21" s="7" t="s">
        <v>2791</v>
      </c>
      <c r="C21" s="5" t="s">
        <v>39</v>
      </c>
      <c r="D21" s="16" t="s">
        <v>1726</v>
      </c>
      <c r="E21" s="16" t="s">
        <v>1680</v>
      </c>
      <c r="F21" s="7" t="s">
        <v>1681</v>
      </c>
      <c r="G21" s="28">
        <v>10</v>
      </c>
      <c r="H21" s="384">
        <v>39.950000000000003</v>
      </c>
      <c r="I21" s="384">
        <v>34.950000000000003</v>
      </c>
      <c r="J21" s="384">
        <f t="shared" si="1"/>
        <v>10.485000000000003</v>
      </c>
      <c r="K21" s="384">
        <f t="shared" si="1"/>
        <v>8.3880000000000017</v>
      </c>
      <c r="L21" s="384">
        <f t="shared" si="1"/>
        <v>7.339500000000001</v>
      </c>
      <c r="M21" s="384">
        <f t="shared" si="1"/>
        <v>6.6404999999999994</v>
      </c>
    </row>
    <row r="22" spans="1:13" s="165" customFormat="1" ht="71.25" customHeight="1" thickTop="1" thickBot="1">
      <c r="B22" s="11" t="s">
        <v>2792</v>
      </c>
      <c r="C22" s="150" t="s">
        <v>40</v>
      </c>
      <c r="D22" s="20" t="s">
        <v>1727</v>
      </c>
      <c r="E22" s="20" t="s">
        <v>1680</v>
      </c>
      <c r="F22" s="11" t="s">
        <v>1681</v>
      </c>
      <c r="G22" s="11">
        <v>10</v>
      </c>
      <c r="H22" s="335">
        <v>39.950000000000003</v>
      </c>
      <c r="I22" s="335">
        <v>34.950000000000003</v>
      </c>
      <c r="J22" s="335">
        <f t="shared" si="1"/>
        <v>10.485000000000003</v>
      </c>
      <c r="K22" s="335">
        <f t="shared" si="1"/>
        <v>8.3880000000000017</v>
      </c>
      <c r="L22" s="335">
        <f t="shared" si="1"/>
        <v>7.339500000000001</v>
      </c>
      <c r="M22" s="335">
        <f t="shared" si="1"/>
        <v>6.6404999999999994</v>
      </c>
    </row>
    <row r="23" spans="1:13" s="165" customFormat="1" ht="71.25" customHeight="1" thickTop="1" thickBot="1">
      <c r="B23" s="7" t="s">
        <v>2793</v>
      </c>
      <c r="C23" s="5" t="s">
        <v>41</v>
      </c>
      <c r="D23" s="16" t="s">
        <v>1728</v>
      </c>
      <c r="E23" s="16" t="s">
        <v>1680</v>
      </c>
      <c r="F23" s="7" t="s">
        <v>1681</v>
      </c>
      <c r="G23" s="28">
        <v>10</v>
      </c>
      <c r="H23" s="384">
        <v>39.950000000000003</v>
      </c>
      <c r="I23" s="384">
        <v>34.950000000000003</v>
      </c>
      <c r="J23" s="384">
        <f t="shared" si="1"/>
        <v>10.485000000000003</v>
      </c>
      <c r="K23" s="384">
        <f t="shared" si="1"/>
        <v>8.3880000000000017</v>
      </c>
      <c r="L23" s="384">
        <f t="shared" si="1"/>
        <v>7.339500000000001</v>
      </c>
      <c r="M23" s="384">
        <f t="shared" si="1"/>
        <v>6.6404999999999994</v>
      </c>
    </row>
    <row r="24" spans="1:13" s="165" customFormat="1" ht="71.25" customHeight="1" thickTop="1" thickBot="1">
      <c r="B24" s="39" t="s">
        <v>2794</v>
      </c>
      <c r="C24" s="76" t="s">
        <v>2367</v>
      </c>
      <c r="D24" s="40" t="s">
        <v>2368</v>
      </c>
      <c r="E24" s="40" t="s">
        <v>1680</v>
      </c>
      <c r="F24" s="39" t="s">
        <v>1681</v>
      </c>
      <c r="G24" s="39">
        <v>10</v>
      </c>
      <c r="H24" s="339">
        <v>39.950000000000003</v>
      </c>
      <c r="I24" s="339">
        <v>34.950000000000003</v>
      </c>
      <c r="J24" s="339">
        <f t="shared" si="1"/>
        <v>10.485000000000003</v>
      </c>
      <c r="K24" s="339">
        <f t="shared" si="1"/>
        <v>8.3880000000000017</v>
      </c>
      <c r="L24" s="339">
        <f t="shared" si="1"/>
        <v>7.339500000000001</v>
      </c>
      <c r="M24" s="339">
        <f t="shared" si="1"/>
        <v>6.6404999999999994</v>
      </c>
    </row>
    <row r="25" spans="1:13" s="165" customFormat="1" ht="3" customHeight="1">
      <c r="B25" s="68"/>
      <c r="C25" s="254"/>
      <c r="D25" s="65"/>
      <c r="E25" s="65"/>
      <c r="F25" s="68"/>
      <c r="H25" s="244"/>
      <c r="I25" s="244"/>
      <c r="J25" s="244"/>
      <c r="K25" s="244"/>
      <c r="L25" s="244"/>
      <c r="M25" s="244"/>
    </row>
    <row r="26" spans="1:13" s="165" customFormat="1" ht="25.5">
      <c r="A26" s="768" t="s">
        <v>1578</v>
      </c>
      <c r="B26" s="768"/>
      <c r="C26" s="383"/>
      <c r="D26" s="80"/>
      <c r="E26" s="80"/>
      <c r="F26" s="80"/>
      <c r="G26" s="80"/>
      <c r="H26" s="80"/>
      <c r="I26" s="80"/>
      <c r="J26" s="80"/>
      <c r="K26" s="80"/>
      <c r="L26" s="80"/>
      <c r="M26" s="80"/>
    </row>
    <row r="27" spans="1:13" s="165" customFormat="1" ht="71.25" customHeight="1" thickBot="1">
      <c r="B27" s="7" t="s">
        <v>2795</v>
      </c>
      <c r="C27" s="7"/>
      <c r="D27" s="16" t="s">
        <v>1729</v>
      </c>
      <c r="E27" s="16" t="s">
        <v>1682</v>
      </c>
      <c r="F27" s="7" t="s">
        <v>1683</v>
      </c>
      <c r="G27" s="28">
        <v>10</v>
      </c>
      <c r="H27" s="384">
        <v>39.950000000000003</v>
      </c>
      <c r="I27" s="384">
        <v>34.950000000000003</v>
      </c>
      <c r="J27" s="384">
        <f t="shared" ref="J27:M32" si="2">$I27-($I27*J$2)</f>
        <v>10.485000000000003</v>
      </c>
      <c r="K27" s="384">
        <f t="shared" si="2"/>
        <v>8.3880000000000017</v>
      </c>
      <c r="L27" s="384">
        <f t="shared" si="2"/>
        <v>7.339500000000001</v>
      </c>
      <c r="M27" s="384">
        <f t="shared" si="2"/>
        <v>6.6404999999999994</v>
      </c>
    </row>
    <row r="28" spans="1:13" s="165" customFormat="1" ht="71.25" customHeight="1" thickTop="1" thickBot="1">
      <c r="B28" s="11" t="s">
        <v>2796</v>
      </c>
      <c r="C28" s="11"/>
      <c r="D28" s="20" t="s">
        <v>1730</v>
      </c>
      <c r="E28" s="20" t="s">
        <v>1682</v>
      </c>
      <c r="F28" s="11" t="s">
        <v>1683</v>
      </c>
      <c r="G28" s="11">
        <v>10</v>
      </c>
      <c r="H28" s="335">
        <v>39.950000000000003</v>
      </c>
      <c r="I28" s="335">
        <v>34.950000000000003</v>
      </c>
      <c r="J28" s="335">
        <f t="shared" si="2"/>
        <v>10.485000000000003</v>
      </c>
      <c r="K28" s="335">
        <f t="shared" si="2"/>
        <v>8.3880000000000017</v>
      </c>
      <c r="L28" s="335">
        <f t="shared" si="2"/>
        <v>7.339500000000001</v>
      </c>
      <c r="M28" s="335">
        <f t="shared" si="2"/>
        <v>6.6404999999999994</v>
      </c>
    </row>
    <row r="29" spans="1:13" s="165" customFormat="1" ht="71.25" customHeight="1" thickTop="1" thickBot="1">
      <c r="B29" s="7" t="s">
        <v>2797</v>
      </c>
      <c r="C29" s="159" t="s">
        <v>3580</v>
      </c>
      <c r="D29" s="16" t="s">
        <v>1731</v>
      </c>
      <c r="E29" s="16" t="s">
        <v>1682</v>
      </c>
      <c r="F29" s="7" t="s">
        <v>1683</v>
      </c>
      <c r="G29" s="28">
        <v>10</v>
      </c>
      <c r="H29" s="384">
        <v>39.950000000000003</v>
      </c>
      <c r="I29" s="384">
        <v>34.950000000000003</v>
      </c>
      <c r="J29" s="384">
        <f t="shared" si="2"/>
        <v>10.485000000000003</v>
      </c>
      <c r="K29" s="384">
        <f t="shared" si="2"/>
        <v>8.3880000000000017</v>
      </c>
      <c r="L29" s="384">
        <f t="shared" si="2"/>
        <v>7.339500000000001</v>
      </c>
      <c r="M29" s="384">
        <f t="shared" si="2"/>
        <v>6.6404999999999994</v>
      </c>
    </row>
    <row r="30" spans="1:13" s="165" customFormat="1" ht="71.25" customHeight="1" thickTop="1" thickBot="1">
      <c r="B30" s="11" t="s">
        <v>2798</v>
      </c>
      <c r="C30" s="402" t="s">
        <v>3581</v>
      </c>
      <c r="D30" s="20" t="s">
        <v>1732</v>
      </c>
      <c r="E30" s="20" t="s">
        <v>1682</v>
      </c>
      <c r="F30" s="11" t="s">
        <v>1683</v>
      </c>
      <c r="G30" s="11">
        <v>10</v>
      </c>
      <c r="H30" s="335">
        <v>39.950000000000003</v>
      </c>
      <c r="I30" s="335">
        <v>34.950000000000003</v>
      </c>
      <c r="J30" s="335">
        <f t="shared" si="2"/>
        <v>10.485000000000003</v>
      </c>
      <c r="K30" s="335">
        <f t="shared" si="2"/>
        <v>8.3880000000000017</v>
      </c>
      <c r="L30" s="335">
        <f t="shared" si="2"/>
        <v>7.339500000000001</v>
      </c>
      <c r="M30" s="335">
        <f t="shared" si="2"/>
        <v>6.6404999999999994</v>
      </c>
    </row>
    <row r="31" spans="1:13" s="165" customFormat="1" ht="71.25" customHeight="1" thickTop="1" thickBot="1">
      <c r="B31" s="7" t="s">
        <v>2799</v>
      </c>
      <c r="C31" s="159" t="s">
        <v>3583</v>
      </c>
      <c r="D31" s="16" t="s">
        <v>1733</v>
      </c>
      <c r="E31" s="16" t="s">
        <v>1682</v>
      </c>
      <c r="F31" s="7" t="s">
        <v>1683</v>
      </c>
      <c r="G31" s="28">
        <v>10</v>
      </c>
      <c r="H31" s="384">
        <v>39.950000000000003</v>
      </c>
      <c r="I31" s="384">
        <v>34.950000000000003</v>
      </c>
      <c r="J31" s="384">
        <f t="shared" si="2"/>
        <v>10.485000000000003</v>
      </c>
      <c r="K31" s="384">
        <f t="shared" si="2"/>
        <v>8.3880000000000017</v>
      </c>
      <c r="L31" s="384">
        <f t="shared" si="2"/>
        <v>7.339500000000001</v>
      </c>
      <c r="M31" s="384">
        <f t="shared" si="2"/>
        <v>6.6404999999999994</v>
      </c>
    </row>
    <row r="32" spans="1:13" s="165" customFormat="1" ht="71.25" customHeight="1" thickTop="1" thickBot="1">
      <c r="B32" s="345" t="s">
        <v>2800</v>
      </c>
      <c r="C32" s="408" t="s">
        <v>3582</v>
      </c>
      <c r="D32" s="171" t="s">
        <v>1734</v>
      </c>
      <c r="E32" s="171" t="s">
        <v>1682</v>
      </c>
      <c r="F32" s="345" t="s">
        <v>1683</v>
      </c>
      <c r="G32" s="39">
        <v>10</v>
      </c>
      <c r="H32" s="339">
        <v>39.950000000000003</v>
      </c>
      <c r="I32" s="339">
        <v>34.950000000000003</v>
      </c>
      <c r="J32" s="339">
        <f t="shared" si="2"/>
        <v>10.485000000000003</v>
      </c>
      <c r="K32" s="339">
        <f t="shared" si="2"/>
        <v>8.3880000000000017</v>
      </c>
      <c r="L32" s="339">
        <f t="shared" si="2"/>
        <v>7.339500000000001</v>
      </c>
      <c r="M32" s="339">
        <f t="shared" si="2"/>
        <v>6.6404999999999994</v>
      </c>
    </row>
  </sheetData>
  <mergeCells count="5">
    <mergeCell ref="A1:A2"/>
    <mergeCell ref="A6:B6"/>
    <mergeCell ref="A18:B18"/>
    <mergeCell ref="A26:B26"/>
    <mergeCell ref="B1:E2"/>
  </mergeCells>
  <conditionalFormatting sqref="G4">
    <cfRule type="containsText" dxfId="50" priority="1" operator="containsText" text="Yes">
      <formula>NOT(ISERROR(SEARCH("Yes",G4)))</formula>
    </cfRule>
  </conditionalFormatting>
  <hyperlinks>
    <hyperlink ref="F1" location="'Floor Mats - Designs'!A6" display="Zebra"/>
    <hyperlink ref="G1" location="'Floor Mats - Designs'!A18" display="Leopard"/>
    <hyperlink ref="H1" location="'Floor Mats - Designs'!A26" display="Hawaiian"/>
  </hyperlink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sheetPr codeName="Sheet28"/>
  <dimension ref="A1:M29"/>
  <sheetViews>
    <sheetView zoomScaleNormal="100" workbookViewId="0">
      <pane ySplit="4" topLeftCell="A5" activePane="bottomLeft" state="frozen"/>
      <selection pane="bottomLeft" activeCell="J7" sqref="J7"/>
    </sheetView>
  </sheetViews>
  <sheetFormatPr defaultColWidth="9.140625" defaultRowHeight="18.75"/>
  <cols>
    <col min="1" max="1" width="12.28515625" style="308" customWidth="1"/>
    <col min="2" max="2" width="16.42578125" style="255" bestFit="1" customWidth="1"/>
    <col min="3" max="3" width="21" style="255" customWidth="1"/>
    <col min="4" max="4" width="23.42578125" style="255" customWidth="1"/>
    <col min="5" max="5" width="19.140625" style="255" bestFit="1" customWidth="1"/>
    <col min="6" max="6" width="11.85546875" style="255" bestFit="1" customWidth="1"/>
    <col min="7" max="7" width="15.28515625" style="255" bestFit="1" customWidth="1"/>
    <col min="8" max="8" width="9.140625" style="255" bestFit="1" customWidth="1"/>
    <col min="9" max="9" width="9.5703125" style="255" bestFit="1" customWidth="1"/>
    <col min="10" max="11" width="9.7109375" style="255" bestFit="1" customWidth="1"/>
    <col min="12" max="12" width="10.7109375" style="258" bestFit="1" customWidth="1"/>
    <col min="13" max="13" width="10.7109375" style="255" bestFit="1" customWidth="1"/>
    <col min="14" max="16384" width="9.140625" style="255"/>
  </cols>
  <sheetData>
    <row r="1" spans="1:13" ht="34.9" customHeight="1">
      <c r="A1" s="785"/>
      <c r="B1" s="784" t="s">
        <v>4069</v>
      </c>
      <c r="C1" s="784"/>
      <c r="D1" s="784"/>
      <c r="E1" s="77" t="s">
        <v>2033</v>
      </c>
      <c r="F1" s="88" t="s">
        <v>4080</v>
      </c>
      <c r="G1" s="77" t="s">
        <v>2034</v>
      </c>
      <c r="H1" s="80"/>
      <c r="I1" s="80"/>
      <c r="J1" s="80"/>
      <c r="K1" s="80"/>
      <c r="L1" s="255"/>
    </row>
    <row r="2" spans="1:13" ht="34.9" customHeight="1">
      <c r="A2" s="785"/>
      <c r="B2" s="784"/>
      <c r="C2" s="784"/>
      <c r="D2" s="784"/>
      <c r="F2" s="256"/>
      <c r="G2" s="80"/>
      <c r="J2" s="256">
        <v>0.7</v>
      </c>
      <c r="K2" s="256">
        <v>0.76</v>
      </c>
      <c r="L2" s="256">
        <v>0.79</v>
      </c>
      <c r="M2" s="256">
        <v>0.81</v>
      </c>
    </row>
    <row r="3" spans="1:13" ht="4.1500000000000004" customHeight="1"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</row>
    <row r="4" spans="1:13" s="257" customFormat="1" ht="19.899999999999999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13" t="s">
        <v>2244</v>
      </c>
      <c r="I4" s="113" t="s">
        <v>2245</v>
      </c>
      <c r="J4" s="113" t="s">
        <v>2251</v>
      </c>
      <c r="K4" s="113" t="s">
        <v>2252</v>
      </c>
      <c r="L4" s="113" t="s">
        <v>2255</v>
      </c>
      <c r="M4" s="113" t="s">
        <v>2256</v>
      </c>
    </row>
    <row r="5" spans="1:13" s="259" customFormat="1" ht="4.1500000000000004" customHeight="1">
      <c r="A5" s="307"/>
      <c r="B5" s="80"/>
      <c r="C5" s="80"/>
      <c r="D5" s="80"/>
      <c r="E5" s="80"/>
      <c r="F5" s="80"/>
      <c r="G5" s="80"/>
      <c r="H5" s="80"/>
      <c r="I5" s="80"/>
      <c r="J5" s="80"/>
      <c r="K5" s="80"/>
      <c r="L5" s="80"/>
      <c r="M5" s="80"/>
    </row>
    <row r="6" spans="1:13" s="259" customFormat="1" ht="25.5">
      <c r="A6" s="768" t="s">
        <v>2033</v>
      </c>
      <c r="B6" s="768"/>
      <c r="C6" s="383"/>
      <c r="D6" s="80"/>
      <c r="E6" s="80"/>
      <c r="F6" s="80"/>
      <c r="G6" s="80"/>
      <c r="H6" s="80"/>
      <c r="I6" s="80"/>
      <c r="J6" s="80"/>
      <c r="K6" s="80"/>
      <c r="L6" s="80"/>
      <c r="M6" s="80"/>
    </row>
    <row r="7" spans="1:13" s="165" customFormat="1" ht="71.25" customHeight="1" thickBot="1">
      <c r="B7" s="7" t="s">
        <v>2764</v>
      </c>
      <c r="C7" s="5" t="s">
        <v>748</v>
      </c>
      <c r="D7" s="16" t="s">
        <v>3711</v>
      </c>
      <c r="E7" s="16" t="s">
        <v>1679</v>
      </c>
      <c r="F7" s="7" t="s">
        <v>4274</v>
      </c>
      <c r="G7" s="28">
        <v>10</v>
      </c>
      <c r="H7" s="384">
        <v>24.95</v>
      </c>
      <c r="I7" s="384">
        <v>19.95</v>
      </c>
      <c r="J7" s="384">
        <f t="shared" ref="J7:M15" si="0">$I7-($I7*J$2)</f>
        <v>5.9850000000000012</v>
      </c>
      <c r="K7" s="384">
        <f t="shared" si="0"/>
        <v>4.7880000000000003</v>
      </c>
      <c r="L7" s="384">
        <f t="shared" si="0"/>
        <v>4.1894999999999989</v>
      </c>
      <c r="M7" s="384">
        <f t="shared" si="0"/>
        <v>3.790499999999998</v>
      </c>
    </row>
    <row r="8" spans="1:13" s="165" customFormat="1" ht="71.25" customHeight="1" thickTop="1" thickBot="1">
      <c r="B8" s="11" t="s">
        <v>2765</v>
      </c>
      <c r="C8" s="150" t="s">
        <v>1258</v>
      </c>
      <c r="D8" s="20" t="s">
        <v>3712</v>
      </c>
      <c r="E8" s="20" t="s">
        <v>1679</v>
      </c>
      <c r="F8" s="11" t="s">
        <v>4274</v>
      </c>
      <c r="G8" s="11">
        <v>10</v>
      </c>
      <c r="H8" s="335">
        <v>24.95</v>
      </c>
      <c r="I8" s="335">
        <v>19.95</v>
      </c>
      <c r="J8" s="335">
        <f t="shared" si="0"/>
        <v>5.9850000000000012</v>
      </c>
      <c r="K8" s="335">
        <f t="shared" si="0"/>
        <v>4.7880000000000003</v>
      </c>
      <c r="L8" s="335">
        <f t="shared" si="0"/>
        <v>4.1894999999999989</v>
      </c>
      <c r="M8" s="335">
        <f t="shared" si="0"/>
        <v>3.790499999999998</v>
      </c>
    </row>
    <row r="9" spans="1:13" s="165" customFormat="1" ht="71.25" customHeight="1" thickTop="1" thickBot="1">
      <c r="B9" s="7" t="s">
        <v>2766</v>
      </c>
      <c r="C9" s="5" t="s">
        <v>1259</v>
      </c>
      <c r="D9" s="16" t="s">
        <v>3713</v>
      </c>
      <c r="E9" s="16" t="s">
        <v>1679</v>
      </c>
      <c r="F9" s="7" t="s">
        <v>4274</v>
      </c>
      <c r="G9" s="28">
        <v>10</v>
      </c>
      <c r="H9" s="384">
        <v>24.95</v>
      </c>
      <c r="I9" s="384">
        <v>19.95</v>
      </c>
      <c r="J9" s="384">
        <f t="shared" si="0"/>
        <v>5.9850000000000012</v>
      </c>
      <c r="K9" s="384">
        <f t="shared" si="0"/>
        <v>4.7880000000000003</v>
      </c>
      <c r="L9" s="384">
        <f t="shared" si="0"/>
        <v>4.1894999999999989</v>
      </c>
      <c r="M9" s="384">
        <f t="shared" si="0"/>
        <v>3.790499999999998</v>
      </c>
    </row>
    <row r="10" spans="1:13" s="165" customFormat="1" ht="71.25" customHeight="1" thickTop="1" thickBot="1">
      <c r="B10" s="11" t="s">
        <v>2767</v>
      </c>
      <c r="C10" s="150" t="s">
        <v>1260</v>
      </c>
      <c r="D10" s="20" t="s">
        <v>3714</v>
      </c>
      <c r="E10" s="20" t="s">
        <v>1679</v>
      </c>
      <c r="F10" s="11" t="s">
        <v>4274</v>
      </c>
      <c r="G10" s="11">
        <v>10</v>
      </c>
      <c r="H10" s="335">
        <v>24.95</v>
      </c>
      <c r="I10" s="335">
        <v>19.95</v>
      </c>
      <c r="J10" s="335">
        <f t="shared" si="0"/>
        <v>5.9850000000000012</v>
      </c>
      <c r="K10" s="335">
        <f t="shared" si="0"/>
        <v>4.7880000000000003</v>
      </c>
      <c r="L10" s="335">
        <f t="shared" si="0"/>
        <v>4.1894999999999989</v>
      </c>
      <c r="M10" s="335">
        <f t="shared" si="0"/>
        <v>3.790499999999998</v>
      </c>
    </row>
    <row r="11" spans="1:13" s="165" customFormat="1" ht="71.25" customHeight="1" thickTop="1" thickBot="1">
      <c r="B11" s="7" t="s">
        <v>2768</v>
      </c>
      <c r="C11" s="5" t="s">
        <v>1262</v>
      </c>
      <c r="D11" s="16" t="s">
        <v>3715</v>
      </c>
      <c r="E11" s="16" t="s">
        <v>1679</v>
      </c>
      <c r="F11" s="7" t="s">
        <v>4274</v>
      </c>
      <c r="G11" s="28">
        <v>10</v>
      </c>
      <c r="H11" s="384">
        <v>24.95</v>
      </c>
      <c r="I11" s="384">
        <v>19.95</v>
      </c>
      <c r="J11" s="384">
        <f t="shared" si="0"/>
        <v>5.9850000000000012</v>
      </c>
      <c r="K11" s="384">
        <f t="shared" si="0"/>
        <v>4.7880000000000003</v>
      </c>
      <c r="L11" s="384">
        <f t="shared" si="0"/>
        <v>4.1894999999999989</v>
      </c>
      <c r="M11" s="384">
        <f t="shared" si="0"/>
        <v>3.790499999999998</v>
      </c>
    </row>
    <row r="12" spans="1:13" s="165" customFormat="1" ht="71.25" customHeight="1" thickTop="1" thickBot="1">
      <c r="B12" s="11" t="s">
        <v>2769</v>
      </c>
      <c r="C12" s="402" t="s">
        <v>1261</v>
      </c>
      <c r="D12" s="20" t="s">
        <v>3716</v>
      </c>
      <c r="E12" s="20" t="s">
        <v>1679</v>
      </c>
      <c r="F12" s="11" t="s">
        <v>4274</v>
      </c>
      <c r="G12" s="11">
        <v>10</v>
      </c>
      <c r="H12" s="335">
        <v>24.95</v>
      </c>
      <c r="I12" s="335">
        <v>19.95</v>
      </c>
      <c r="J12" s="335">
        <f t="shared" si="0"/>
        <v>5.9850000000000012</v>
      </c>
      <c r="K12" s="335">
        <f t="shared" si="0"/>
        <v>4.7880000000000003</v>
      </c>
      <c r="L12" s="335">
        <f t="shared" si="0"/>
        <v>4.1894999999999989</v>
      </c>
      <c r="M12" s="335">
        <f t="shared" si="0"/>
        <v>3.790499999999998</v>
      </c>
    </row>
    <row r="13" spans="1:13" s="165" customFormat="1" ht="71.25" customHeight="1" thickTop="1" thickBot="1">
      <c r="B13" s="7" t="s">
        <v>2770</v>
      </c>
      <c r="C13" s="5" t="s">
        <v>2142</v>
      </c>
      <c r="D13" s="16" t="s">
        <v>3717</v>
      </c>
      <c r="E13" s="16" t="s">
        <v>1679</v>
      </c>
      <c r="F13" s="7" t="s">
        <v>4274</v>
      </c>
      <c r="G13" s="28">
        <v>10</v>
      </c>
      <c r="H13" s="384">
        <v>24.95</v>
      </c>
      <c r="I13" s="384">
        <v>19.95</v>
      </c>
      <c r="J13" s="384">
        <f t="shared" si="0"/>
        <v>5.9850000000000012</v>
      </c>
      <c r="K13" s="384">
        <f t="shared" si="0"/>
        <v>4.7880000000000003</v>
      </c>
      <c r="L13" s="384">
        <f t="shared" si="0"/>
        <v>4.1894999999999989</v>
      </c>
      <c r="M13" s="384">
        <f t="shared" si="0"/>
        <v>3.790499999999998</v>
      </c>
    </row>
    <row r="14" spans="1:13" s="165" customFormat="1" ht="71.25" customHeight="1" thickTop="1" thickBot="1">
      <c r="B14" s="11" t="s">
        <v>2771</v>
      </c>
      <c r="C14" s="150" t="s">
        <v>1263</v>
      </c>
      <c r="D14" s="20" t="s">
        <v>3718</v>
      </c>
      <c r="E14" s="20" t="s">
        <v>1679</v>
      </c>
      <c r="F14" s="11" t="s">
        <v>4274</v>
      </c>
      <c r="G14" s="11">
        <v>10</v>
      </c>
      <c r="H14" s="335">
        <v>24.95</v>
      </c>
      <c r="I14" s="335">
        <v>19.95</v>
      </c>
      <c r="J14" s="335">
        <f t="shared" si="0"/>
        <v>5.9850000000000012</v>
      </c>
      <c r="K14" s="335">
        <f t="shared" si="0"/>
        <v>4.7880000000000003</v>
      </c>
      <c r="L14" s="335">
        <f t="shared" si="0"/>
        <v>4.1894999999999989</v>
      </c>
      <c r="M14" s="335">
        <f t="shared" si="0"/>
        <v>3.790499999999998</v>
      </c>
    </row>
    <row r="15" spans="1:13" s="165" customFormat="1" ht="71.25" customHeight="1" thickTop="1" thickBot="1">
      <c r="B15" s="86" t="s">
        <v>2772</v>
      </c>
      <c r="C15" s="407" t="s">
        <v>1264</v>
      </c>
      <c r="D15" s="85" t="s">
        <v>3719</v>
      </c>
      <c r="E15" s="85" t="s">
        <v>1679</v>
      </c>
      <c r="F15" s="86" t="s">
        <v>4274</v>
      </c>
      <c r="G15" s="193">
        <v>10</v>
      </c>
      <c r="H15" s="344">
        <v>24.95</v>
      </c>
      <c r="I15" s="344">
        <v>19.95</v>
      </c>
      <c r="J15" s="344">
        <f t="shared" si="0"/>
        <v>5.9850000000000012</v>
      </c>
      <c r="K15" s="344">
        <f t="shared" si="0"/>
        <v>4.7880000000000003</v>
      </c>
      <c r="L15" s="344">
        <f t="shared" si="0"/>
        <v>4.1894999999999989</v>
      </c>
      <c r="M15" s="344">
        <f t="shared" si="0"/>
        <v>3.790499999999998</v>
      </c>
    </row>
    <row r="16" spans="1:13" s="165" customFormat="1" ht="4.1500000000000004" customHeight="1">
      <c r="B16" s="80"/>
      <c r="C16" s="80"/>
      <c r="D16" s="80"/>
      <c r="E16" s="80"/>
      <c r="F16" s="80"/>
      <c r="G16" s="80"/>
      <c r="H16" s="80"/>
      <c r="I16" s="80"/>
      <c r="J16" s="80"/>
      <c r="K16" s="80"/>
      <c r="L16" s="80"/>
      <c r="M16" s="80"/>
    </row>
    <row r="17" spans="1:13" s="165" customFormat="1" ht="25.5">
      <c r="A17" s="768" t="s">
        <v>3708</v>
      </c>
      <c r="B17" s="768"/>
      <c r="C17" s="383"/>
      <c r="D17" s="80"/>
      <c r="E17" s="80"/>
      <c r="F17" s="80"/>
      <c r="G17" s="80"/>
      <c r="H17" s="80"/>
      <c r="I17" s="80"/>
      <c r="J17" s="80"/>
      <c r="K17" s="80"/>
      <c r="L17" s="80"/>
      <c r="M17" s="80"/>
    </row>
    <row r="18" spans="1:13" s="165" customFormat="1" ht="71.25" customHeight="1" thickBot="1">
      <c r="B18" s="7" t="s">
        <v>3727</v>
      </c>
      <c r="C18" s="159" t="s">
        <v>3728</v>
      </c>
      <c r="D18" s="16" t="s">
        <v>3711</v>
      </c>
      <c r="E18" s="16"/>
      <c r="F18" s="7"/>
      <c r="G18" s="28"/>
      <c r="H18" s="384"/>
      <c r="I18" s="384"/>
      <c r="J18" s="384">
        <f t="shared" ref="J18:M20" si="1">$I18-($I18*J$2)</f>
        <v>0</v>
      </c>
      <c r="K18" s="384">
        <f t="shared" si="1"/>
        <v>0</v>
      </c>
      <c r="L18" s="384">
        <f t="shared" si="1"/>
        <v>0</v>
      </c>
      <c r="M18" s="384">
        <f t="shared" si="1"/>
        <v>0</v>
      </c>
    </row>
    <row r="19" spans="1:13" s="165" customFormat="1" ht="71.25" customHeight="1" thickTop="1" thickBot="1">
      <c r="B19" s="10" t="s">
        <v>3709</v>
      </c>
      <c r="C19" s="136" t="s">
        <v>3710</v>
      </c>
      <c r="D19" s="18" t="s">
        <v>3712</v>
      </c>
      <c r="E19" s="18"/>
      <c r="F19" s="10"/>
      <c r="G19" s="11"/>
      <c r="H19" s="335"/>
      <c r="I19" s="335"/>
      <c r="J19" s="335">
        <f t="shared" si="1"/>
        <v>0</v>
      </c>
      <c r="K19" s="335">
        <f t="shared" si="1"/>
        <v>0</v>
      </c>
      <c r="L19" s="335">
        <f t="shared" si="1"/>
        <v>0</v>
      </c>
      <c r="M19" s="335">
        <f t="shared" si="1"/>
        <v>0</v>
      </c>
    </row>
    <row r="20" spans="1:13" s="165" customFormat="1" ht="71.25" customHeight="1" thickTop="1" thickBot="1">
      <c r="B20" s="43" t="s">
        <v>3729</v>
      </c>
      <c r="C20" s="199" t="s">
        <v>3730</v>
      </c>
      <c r="D20" s="44" t="s">
        <v>3857</v>
      </c>
      <c r="E20" s="44"/>
      <c r="F20" s="43"/>
      <c r="G20" s="193"/>
      <c r="H20" s="344"/>
      <c r="I20" s="344"/>
      <c r="J20" s="344">
        <f t="shared" si="1"/>
        <v>0</v>
      </c>
      <c r="K20" s="344">
        <f t="shared" si="1"/>
        <v>0</v>
      </c>
      <c r="L20" s="344">
        <f t="shared" si="1"/>
        <v>0</v>
      </c>
      <c r="M20" s="344">
        <f t="shared" si="1"/>
        <v>0</v>
      </c>
    </row>
    <row r="21" spans="1:13" s="165" customFormat="1" ht="4.1500000000000004" customHeight="1">
      <c r="B21" s="80"/>
      <c r="C21" s="80"/>
      <c r="D21" s="80"/>
      <c r="E21" s="80"/>
      <c r="F21" s="80"/>
      <c r="G21" s="80"/>
      <c r="H21" s="80"/>
      <c r="I21" s="80"/>
      <c r="J21" s="80"/>
      <c r="K21" s="80"/>
      <c r="L21" s="80"/>
      <c r="M21" s="80"/>
    </row>
    <row r="22" spans="1:13" s="165" customFormat="1" ht="25.5">
      <c r="A22" s="768" t="s">
        <v>2034</v>
      </c>
      <c r="B22" s="768"/>
      <c r="C22" s="383"/>
      <c r="D22" s="80"/>
      <c r="E22" s="80"/>
      <c r="F22" s="80"/>
      <c r="G22" s="80"/>
      <c r="H22" s="80"/>
      <c r="I22" s="80"/>
      <c r="J22" s="80"/>
      <c r="K22" s="80"/>
      <c r="L22" s="80"/>
      <c r="M22" s="80"/>
    </row>
    <row r="23" spans="1:13" s="165" customFormat="1" ht="71.25" customHeight="1" thickBot="1">
      <c r="B23" s="7" t="s">
        <v>2773</v>
      </c>
      <c r="C23" s="5" t="s">
        <v>2028</v>
      </c>
      <c r="D23" s="16" t="s">
        <v>3720</v>
      </c>
      <c r="E23" s="16" t="s">
        <v>2032</v>
      </c>
      <c r="F23" s="7" t="s">
        <v>2031</v>
      </c>
      <c r="G23" s="28">
        <v>10</v>
      </c>
      <c r="H23" s="384">
        <v>49.95</v>
      </c>
      <c r="I23" s="384">
        <v>44.95</v>
      </c>
      <c r="J23" s="384">
        <f t="shared" ref="J23:M29" si="2">$I23-($I23*J$2)</f>
        <v>13.485000000000003</v>
      </c>
      <c r="K23" s="384">
        <f t="shared" si="2"/>
        <v>10.788000000000004</v>
      </c>
      <c r="L23" s="384">
        <f t="shared" si="2"/>
        <v>9.4395000000000024</v>
      </c>
      <c r="M23" s="384">
        <f t="shared" si="2"/>
        <v>8.5405000000000015</v>
      </c>
    </row>
    <row r="24" spans="1:13" s="165" customFormat="1" ht="71.25" customHeight="1" thickTop="1" thickBot="1">
      <c r="B24" s="10" t="s">
        <v>2774</v>
      </c>
      <c r="C24" s="23" t="s">
        <v>2279</v>
      </c>
      <c r="D24" s="18" t="s">
        <v>3721</v>
      </c>
      <c r="E24" s="18" t="s">
        <v>2032</v>
      </c>
      <c r="F24" s="10" t="s">
        <v>2031</v>
      </c>
      <c r="G24" s="11">
        <v>10</v>
      </c>
      <c r="H24" s="335">
        <v>49.95</v>
      </c>
      <c r="I24" s="335">
        <v>44.95</v>
      </c>
      <c r="J24" s="335">
        <f t="shared" si="2"/>
        <v>13.485000000000003</v>
      </c>
      <c r="K24" s="335">
        <f t="shared" si="2"/>
        <v>10.788000000000004</v>
      </c>
      <c r="L24" s="335">
        <f t="shared" si="2"/>
        <v>9.4395000000000024</v>
      </c>
      <c r="M24" s="335">
        <f t="shared" si="2"/>
        <v>8.5405000000000015</v>
      </c>
    </row>
    <row r="25" spans="1:13" s="165" customFormat="1" ht="71.25" customHeight="1" thickTop="1" thickBot="1">
      <c r="B25" s="7" t="s">
        <v>2778</v>
      </c>
      <c r="C25" s="5" t="s">
        <v>2029</v>
      </c>
      <c r="D25" s="16" t="s">
        <v>3722</v>
      </c>
      <c r="E25" s="16" t="s">
        <v>2032</v>
      </c>
      <c r="F25" s="7" t="s">
        <v>2031</v>
      </c>
      <c r="G25" s="28">
        <v>10</v>
      </c>
      <c r="H25" s="384">
        <v>49.95</v>
      </c>
      <c r="I25" s="384">
        <v>44.95</v>
      </c>
      <c r="J25" s="384">
        <f t="shared" si="2"/>
        <v>13.485000000000003</v>
      </c>
      <c r="K25" s="384">
        <f t="shared" si="2"/>
        <v>10.788000000000004</v>
      </c>
      <c r="L25" s="384">
        <f t="shared" si="2"/>
        <v>9.4395000000000024</v>
      </c>
      <c r="M25" s="384">
        <f t="shared" si="2"/>
        <v>8.5405000000000015</v>
      </c>
    </row>
    <row r="26" spans="1:13" s="165" customFormat="1" ht="71.25" customHeight="1" thickTop="1" thickBot="1">
      <c r="B26" s="10" t="s">
        <v>2779</v>
      </c>
      <c r="C26" s="23" t="s">
        <v>2030</v>
      </c>
      <c r="D26" s="18" t="s">
        <v>3723</v>
      </c>
      <c r="E26" s="18" t="s">
        <v>2032</v>
      </c>
      <c r="F26" s="10" t="s">
        <v>2031</v>
      </c>
      <c r="G26" s="11">
        <v>10</v>
      </c>
      <c r="H26" s="335">
        <v>49.95</v>
      </c>
      <c r="I26" s="335">
        <v>44.95</v>
      </c>
      <c r="J26" s="335">
        <f t="shared" si="2"/>
        <v>13.485000000000003</v>
      </c>
      <c r="K26" s="335">
        <f t="shared" si="2"/>
        <v>10.788000000000004</v>
      </c>
      <c r="L26" s="335">
        <f t="shared" si="2"/>
        <v>9.4395000000000024</v>
      </c>
      <c r="M26" s="335">
        <f t="shared" si="2"/>
        <v>8.5405000000000015</v>
      </c>
    </row>
    <row r="27" spans="1:13" s="165" customFormat="1" ht="71.25" customHeight="1" thickTop="1" thickBot="1">
      <c r="B27" s="7" t="s">
        <v>2775</v>
      </c>
      <c r="C27" s="5" t="s">
        <v>2280</v>
      </c>
      <c r="D27" s="16" t="s">
        <v>3724</v>
      </c>
      <c r="E27" s="16" t="s">
        <v>2032</v>
      </c>
      <c r="F27" s="7" t="s">
        <v>2031</v>
      </c>
      <c r="G27" s="28">
        <v>10</v>
      </c>
      <c r="H27" s="384">
        <v>49.95</v>
      </c>
      <c r="I27" s="384">
        <v>44.95</v>
      </c>
      <c r="J27" s="384">
        <f t="shared" si="2"/>
        <v>13.485000000000003</v>
      </c>
      <c r="K27" s="384">
        <f t="shared" si="2"/>
        <v>10.788000000000004</v>
      </c>
      <c r="L27" s="384">
        <f t="shared" si="2"/>
        <v>9.4395000000000024</v>
      </c>
      <c r="M27" s="384">
        <f t="shared" si="2"/>
        <v>8.5405000000000015</v>
      </c>
    </row>
    <row r="28" spans="1:13" s="165" customFormat="1" ht="71.25" customHeight="1" thickTop="1" thickBot="1">
      <c r="B28" s="10" t="s">
        <v>2776</v>
      </c>
      <c r="C28" s="23" t="s">
        <v>2281</v>
      </c>
      <c r="D28" s="18" t="s">
        <v>3725</v>
      </c>
      <c r="E28" s="18" t="s">
        <v>2032</v>
      </c>
      <c r="F28" s="10" t="s">
        <v>2031</v>
      </c>
      <c r="G28" s="11">
        <v>10</v>
      </c>
      <c r="H28" s="335">
        <v>49.95</v>
      </c>
      <c r="I28" s="335">
        <v>44.95</v>
      </c>
      <c r="J28" s="335">
        <f t="shared" si="2"/>
        <v>13.485000000000003</v>
      </c>
      <c r="K28" s="335">
        <f t="shared" si="2"/>
        <v>10.788000000000004</v>
      </c>
      <c r="L28" s="335">
        <f t="shared" si="2"/>
        <v>9.4395000000000024</v>
      </c>
      <c r="M28" s="335">
        <f t="shared" si="2"/>
        <v>8.5405000000000015</v>
      </c>
    </row>
    <row r="29" spans="1:13" s="165" customFormat="1" ht="71.25" customHeight="1" thickTop="1" thickBot="1">
      <c r="B29" s="43" t="s">
        <v>2777</v>
      </c>
      <c r="C29" s="143" t="s">
        <v>2282</v>
      </c>
      <c r="D29" s="44" t="s">
        <v>3726</v>
      </c>
      <c r="E29" s="44" t="s">
        <v>2032</v>
      </c>
      <c r="F29" s="43" t="s">
        <v>2031</v>
      </c>
      <c r="G29" s="41">
        <v>10</v>
      </c>
      <c r="H29" s="388">
        <v>49.95</v>
      </c>
      <c r="I29" s="388">
        <v>44.95</v>
      </c>
      <c r="J29" s="388">
        <f t="shared" si="2"/>
        <v>13.485000000000003</v>
      </c>
      <c r="K29" s="388">
        <f t="shared" si="2"/>
        <v>10.788000000000004</v>
      </c>
      <c r="L29" s="388">
        <f t="shared" si="2"/>
        <v>9.4395000000000024</v>
      </c>
      <c r="M29" s="388">
        <f t="shared" si="2"/>
        <v>8.5405000000000015</v>
      </c>
    </row>
  </sheetData>
  <mergeCells count="5">
    <mergeCell ref="A22:B22"/>
    <mergeCell ref="A1:A2"/>
    <mergeCell ref="A6:B6"/>
    <mergeCell ref="A17:B17"/>
    <mergeCell ref="B1:D2"/>
  </mergeCells>
  <conditionalFormatting sqref="G4">
    <cfRule type="containsText" dxfId="49" priority="1" operator="containsText" text="Yes">
      <formula>NOT(ISERROR(SEARCH("Yes",G4)))</formula>
    </cfRule>
  </conditionalFormatting>
  <hyperlinks>
    <hyperlink ref="E1" location="'Floor Mats - Solid'!A6" display="Solid 4pc"/>
    <hyperlink ref="G1" location="'Floor Mats - Solid'!A22" display="Solid 3pc"/>
    <hyperlink ref="F1" location="'Floor Mats - Solid'!A17" display="Solid 4pc, v2"/>
  </hyperlink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sheetPr codeName="Sheet31"/>
  <dimension ref="A1:O14"/>
  <sheetViews>
    <sheetView zoomScaleNormal="100" workbookViewId="0">
      <pane ySplit="4" topLeftCell="A5" activePane="bottomLeft" state="frozen"/>
      <selection pane="bottomLeft" activeCell="O5" sqref="O5"/>
    </sheetView>
  </sheetViews>
  <sheetFormatPr defaultRowHeight="15"/>
  <cols>
    <col min="1" max="1" width="13" style="301" customWidth="1"/>
    <col min="2" max="2" width="31.85546875" style="275" bestFit="1" customWidth="1"/>
    <col min="3" max="3" width="17.28515625" style="275" bestFit="1" customWidth="1"/>
    <col min="4" max="4" width="36.7109375" style="275" bestFit="1" customWidth="1"/>
    <col min="5" max="5" width="23" style="275" bestFit="1" customWidth="1"/>
    <col min="6" max="6" width="12.5703125" style="275" bestFit="1" customWidth="1"/>
    <col min="7" max="7" width="17.85546875" style="275" bestFit="1" customWidth="1"/>
    <col min="8" max="8" width="9.5703125" style="275" bestFit="1" customWidth="1"/>
    <col min="9" max="9" width="15.28515625" style="275" bestFit="1" customWidth="1"/>
    <col min="10" max="10" width="7.140625" style="275" bestFit="1" customWidth="1"/>
    <col min="11" max="11" width="8" style="275" bestFit="1" customWidth="1"/>
    <col min="12" max="15" width="9.7109375" style="275" bestFit="1" customWidth="1"/>
    <col min="16" max="16384" width="9.140625" style="275"/>
  </cols>
  <sheetData>
    <row r="1" spans="1:15" s="279" customFormat="1" ht="39.6" customHeight="1">
      <c r="A1" s="785"/>
      <c r="B1" s="784" t="s">
        <v>4081</v>
      </c>
      <c r="C1" s="782"/>
      <c r="D1" s="14"/>
      <c r="E1" s="14"/>
      <c r="F1" s="14"/>
      <c r="G1" s="14"/>
      <c r="H1" s="21"/>
      <c r="I1" s="275"/>
      <c r="J1" s="275"/>
      <c r="K1" s="275"/>
      <c r="L1" s="275"/>
      <c r="M1" s="275"/>
    </row>
    <row r="2" spans="1:15" s="279" customFormat="1" ht="32.450000000000003" customHeight="1">
      <c r="A2" s="785"/>
      <c r="B2" s="782"/>
      <c r="C2" s="782"/>
      <c r="D2" s="14"/>
      <c r="E2" s="14"/>
      <c r="F2" s="14"/>
      <c r="G2" s="14"/>
      <c r="H2" s="14"/>
      <c r="I2" s="275"/>
      <c r="L2" s="256">
        <v>0.6</v>
      </c>
      <c r="M2" s="256">
        <v>0.65</v>
      </c>
      <c r="N2" s="256">
        <v>0.7</v>
      </c>
      <c r="O2" s="256">
        <v>0.75</v>
      </c>
    </row>
    <row r="3" spans="1:15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  <c r="M3" s="275"/>
      <c r="N3" s="275"/>
      <c r="O3" s="275"/>
    </row>
    <row r="4" spans="1:15" s="279" customFormat="1" ht="25.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1468</v>
      </c>
      <c r="F4" s="31" t="s">
        <v>5</v>
      </c>
      <c r="G4" s="31" t="s">
        <v>1640</v>
      </c>
      <c r="H4" s="31" t="s">
        <v>4</v>
      </c>
      <c r="I4" s="109" t="s">
        <v>2250</v>
      </c>
      <c r="J4" s="109" t="s">
        <v>2244</v>
      </c>
      <c r="K4" s="109" t="s">
        <v>2245</v>
      </c>
      <c r="L4" s="109" t="s">
        <v>2246</v>
      </c>
      <c r="M4" s="109" t="s">
        <v>2248</v>
      </c>
      <c r="N4" s="109" t="s">
        <v>2247</v>
      </c>
      <c r="O4" s="109" t="s">
        <v>4895</v>
      </c>
    </row>
    <row r="5" spans="1:15" s="166" customFormat="1" ht="3" customHeight="1">
      <c r="B5" s="68"/>
      <c r="C5" s="68"/>
      <c r="D5" s="65"/>
      <c r="E5" s="65"/>
      <c r="F5" s="68"/>
      <c r="G5" s="65"/>
      <c r="H5" s="65"/>
      <c r="J5" s="243"/>
      <c r="K5" s="243"/>
      <c r="L5" s="244"/>
      <c r="M5" s="244"/>
      <c r="N5" s="244"/>
      <c r="O5" s="244"/>
    </row>
    <row r="6" spans="1:15" s="276" customFormat="1" ht="25.5">
      <c r="A6" s="768" t="s">
        <v>1828</v>
      </c>
      <c r="B6" s="768"/>
      <c r="C6" s="383"/>
      <c r="D6" s="301"/>
      <c r="E6" s="301"/>
      <c r="F6" s="301"/>
      <c r="G6" s="301"/>
      <c r="H6" s="301"/>
      <c r="I6" s="301"/>
      <c r="J6" s="301"/>
      <c r="K6" s="301"/>
      <c r="L6" s="301"/>
      <c r="M6" s="301"/>
      <c r="N6" s="301"/>
      <c r="O6" s="301"/>
    </row>
    <row r="7" spans="1:15" s="276" customFormat="1" ht="50.1" customHeight="1" thickBot="1">
      <c r="A7" s="303"/>
      <c r="B7" s="7" t="s">
        <v>3467</v>
      </c>
      <c r="C7" s="7" t="s">
        <v>1904</v>
      </c>
      <c r="D7" s="16" t="s">
        <v>3468</v>
      </c>
      <c r="E7" s="16" t="s">
        <v>1847</v>
      </c>
      <c r="F7" s="7" t="s">
        <v>12</v>
      </c>
      <c r="G7" s="16" t="s">
        <v>1867</v>
      </c>
      <c r="H7" s="16" t="s">
        <v>1868</v>
      </c>
      <c r="I7" s="7">
        <v>25</v>
      </c>
      <c r="J7" s="331">
        <v>29.95</v>
      </c>
      <c r="K7" s="331">
        <v>24.95</v>
      </c>
      <c r="L7" s="384">
        <v>9.98</v>
      </c>
      <c r="M7" s="384">
        <v>8.7324999999999982</v>
      </c>
      <c r="N7" s="384">
        <v>7.4849999999999994</v>
      </c>
      <c r="O7" s="384">
        <v>6.2375000000000007</v>
      </c>
    </row>
    <row r="8" spans="1:15" s="276" customFormat="1" ht="50.1" customHeight="1" thickTop="1" thickBot="1">
      <c r="A8" s="303"/>
      <c r="B8" s="10" t="s">
        <v>4230</v>
      </c>
      <c r="C8" s="458" t="s">
        <v>4814</v>
      </c>
      <c r="D8" s="18" t="s">
        <v>1908</v>
      </c>
      <c r="E8" s="18" t="s">
        <v>1847</v>
      </c>
      <c r="F8" s="10" t="s">
        <v>12</v>
      </c>
      <c r="G8" s="18" t="s">
        <v>1867</v>
      </c>
      <c r="H8" s="18" t="s">
        <v>1868</v>
      </c>
      <c r="I8" s="11">
        <v>25</v>
      </c>
      <c r="J8" s="335">
        <v>29.95</v>
      </c>
      <c r="K8" s="335">
        <v>24.95</v>
      </c>
      <c r="L8" s="335">
        <v>9.98</v>
      </c>
      <c r="M8" s="335">
        <v>8.7324999999999982</v>
      </c>
      <c r="N8" s="335">
        <v>7.4849999999999994</v>
      </c>
      <c r="O8" s="335">
        <v>6.2375000000000007</v>
      </c>
    </row>
    <row r="9" spans="1:15" s="276" customFormat="1" ht="50.1" customHeight="1" thickTop="1" thickBot="1">
      <c r="A9" s="303"/>
      <c r="B9" s="7" t="s">
        <v>4231</v>
      </c>
      <c r="C9" s="7" t="s">
        <v>1905</v>
      </c>
      <c r="D9" s="16" t="s">
        <v>1909</v>
      </c>
      <c r="E9" s="16" t="s">
        <v>1847</v>
      </c>
      <c r="F9" s="7" t="s">
        <v>12</v>
      </c>
      <c r="G9" s="16" t="s">
        <v>1867</v>
      </c>
      <c r="H9" s="16" t="s">
        <v>1868</v>
      </c>
      <c r="I9" s="7">
        <v>25</v>
      </c>
      <c r="J9" s="331">
        <v>29.95</v>
      </c>
      <c r="K9" s="331">
        <v>24.95</v>
      </c>
      <c r="L9" s="384">
        <f t="shared" ref="L9:O14" si="0">$K9-($K9*L$2)</f>
        <v>9.98</v>
      </c>
      <c r="M9" s="384">
        <f t="shared" si="0"/>
        <v>8.7324999999999982</v>
      </c>
      <c r="N9" s="384">
        <f t="shared" si="0"/>
        <v>7.4849999999999994</v>
      </c>
      <c r="O9" s="384">
        <f t="shared" si="0"/>
        <v>6.2375000000000007</v>
      </c>
    </row>
    <row r="10" spans="1:15" s="276" customFormat="1" ht="50.1" customHeight="1" thickTop="1" thickBot="1">
      <c r="A10" s="303"/>
      <c r="B10" s="10" t="s">
        <v>4233</v>
      </c>
      <c r="C10" s="458" t="s">
        <v>4815</v>
      </c>
      <c r="D10" s="18" t="s">
        <v>4234</v>
      </c>
      <c r="E10" s="18" t="s">
        <v>1847</v>
      </c>
      <c r="F10" s="10" t="s">
        <v>12</v>
      </c>
      <c r="G10" s="18" t="s">
        <v>1867</v>
      </c>
      <c r="H10" s="18" t="s">
        <v>1868</v>
      </c>
      <c r="I10" s="11">
        <v>25</v>
      </c>
      <c r="J10" s="335">
        <v>29.95</v>
      </c>
      <c r="K10" s="335">
        <v>24.95</v>
      </c>
      <c r="L10" s="335">
        <f t="shared" si="0"/>
        <v>9.98</v>
      </c>
      <c r="M10" s="335">
        <f t="shared" si="0"/>
        <v>8.7324999999999982</v>
      </c>
      <c r="N10" s="335">
        <f t="shared" si="0"/>
        <v>7.4849999999999994</v>
      </c>
      <c r="O10" s="335">
        <f t="shared" si="0"/>
        <v>6.2375000000000007</v>
      </c>
    </row>
    <row r="11" spans="1:15" s="276" customFormat="1" ht="50.1" customHeight="1" thickTop="1" thickBot="1">
      <c r="A11" s="303"/>
      <c r="B11" s="7" t="s">
        <v>4228</v>
      </c>
      <c r="C11" s="7" t="s">
        <v>1902</v>
      </c>
      <c r="D11" s="16" t="s">
        <v>4235</v>
      </c>
      <c r="E11" s="16" t="s">
        <v>1847</v>
      </c>
      <c r="F11" s="7" t="s">
        <v>12</v>
      </c>
      <c r="G11" s="16" t="s">
        <v>1867</v>
      </c>
      <c r="H11" s="16" t="s">
        <v>1868</v>
      </c>
      <c r="I11" s="7">
        <v>25</v>
      </c>
      <c r="J11" s="331">
        <v>29.95</v>
      </c>
      <c r="K11" s="331">
        <v>24.95</v>
      </c>
      <c r="L11" s="384">
        <f t="shared" si="0"/>
        <v>9.98</v>
      </c>
      <c r="M11" s="384">
        <f t="shared" si="0"/>
        <v>8.7324999999999982</v>
      </c>
      <c r="N11" s="384">
        <f t="shared" si="0"/>
        <v>7.4849999999999994</v>
      </c>
      <c r="O11" s="384">
        <f t="shared" si="0"/>
        <v>6.2375000000000007</v>
      </c>
    </row>
    <row r="12" spans="1:15" s="276" customFormat="1" ht="50.1" customHeight="1" thickTop="1" thickBot="1">
      <c r="A12" s="303"/>
      <c r="B12" s="10" t="s">
        <v>4227</v>
      </c>
      <c r="C12" s="10" t="s">
        <v>1901</v>
      </c>
      <c r="D12" s="18" t="s">
        <v>1906</v>
      </c>
      <c r="E12" s="18" t="s">
        <v>1847</v>
      </c>
      <c r="F12" s="10" t="s">
        <v>12</v>
      </c>
      <c r="G12" s="18" t="s">
        <v>1867</v>
      </c>
      <c r="H12" s="18" t="s">
        <v>1868</v>
      </c>
      <c r="I12" s="11">
        <v>25</v>
      </c>
      <c r="J12" s="335">
        <v>29.95</v>
      </c>
      <c r="K12" s="335">
        <v>24.95</v>
      </c>
      <c r="L12" s="335">
        <f t="shared" si="0"/>
        <v>9.98</v>
      </c>
      <c r="M12" s="335">
        <f t="shared" si="0"/>
        <v>8.7324999999999982</v>
      </c>
      <c r="N12" s="335">
        <f t="shared" si="0"/>
        <v>7.4849999999999994</v>
      </c>
      <c r="O12" s="335">
        <f t="shared" si="0"/>
        <v>6.2375000000000007</v>
      </c>
    </row>
    <row r="13" spans="1:15" s="276" customFormat="1" ht="50.1" customHeight="1" thickTop="1">
      <c r="A13" s="303"/>
      <c r="B13" s="182" t="s">
        <v>4232</v>
      </c>
      <c r="C13" s="549" t="s">
        <v>2205</v>
      </c>
      <c r="D13" s="459" t="s">
        <v>1997</v>
      </c>
      <c r="E13" s="459" t="s">
        <v>1847</v>
      </c>
      <c r="F13" s="460" t="s">
        <v>12</v>
      </c>
      <c r="G13" s="459" t="s">
        <v>1867</v>
      </c>
      <c r="H13" s="459" t="s">
        <v>1868</v>
      </c>
      <c r="I13" s="460">
        <v>25</v>
      </c>
      <c r="J13" s="461">
        <v>29.95</v>
      </c>
      <c r="K13" s="461">
        <v>24.95</v>
      </c>
      <c r="L13" s="550">
        <f t="shared" si="0"/>
        <v>9.98</v>
      </c>
      <c r="M13" s="550">
        <f t="shared" si="0"/>
        <v>8.7324999999999982</v>
      </c>
      <c r="N13" s="550">
        <f t="shared" si="0"/>
        <v>7.4849999999999994</v>
      </c>
      <c r="O13" s="550">
        <f t="shared" si="0"/>
        <v>6.2375000000000007</v>
      </c>
    </row>
    <row r="14" spans="1:15" ht="50.1" customHeight="1" thickBot="1">
      <c r="A14"/>
      <c r="B14" s="462" t="s">
        <v>4229</v>
      </c>
      <c r="C14" s="462" t="s">
        <v>1903</v>
      </c>
      <c r="D14" s="463" t="s">
        <v>1907</v>
      </c>
      <c r="E14" s="463" t="s">
        <v>1847</v>
      </c>
      <c r="F14" s="462" t="s">
        <v>12</v>
      </c>
      <c r="G14" s="463" t="s">
        <v>1867</v>
      </c>
      <c r="H14" s="463" t="s">
        <v>1868</v>
      </c>
      <c r="I14" s="462">
        <v>25</v>
      </c>
      <c r="J14" s="464">
        <v>29.95</v>
      </c>
      <c r="K14" s="464">
        <v>24.95</v>
      </c>
      <c r="L14" s="464">
        <f t="shared" si="0"/>
        <v>9.98</v>
      </c>
      <c r="M14" s="464">
        <f t="shared" si="0"/>
        <v>8.7324999999999982</v>
      </c>
      <c r="N14" s="464">
        <f t="shared" si="0"/>
        <v>7.4849999999999994</v>
      </c>
      <c r="O14" s="464">
        <f t="shared" si="0"/>
        <v>6.2375000000000007</v>
      </c>
    </row>
  </sheetData>
  <mergeCells count="3">
    <mergeCell ref="A1:A2"/>
    <mergeCell ref="B1:C2"/>
    <mergeCell ref="A6:B6"/>
  </mergeCells>
  <conditionalFormatting sqref="I4">
    <cfRule type="containsText" dxfId="48" priority="1" operator="containsText" text="Yes">
      <formula>NOT(ISERROR(SEARCH("Yes",I4)))</formula>
    </cfRule>
  </conditionalFormatting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sheetPr codeName="Sheet32"/>
  <dimension ref="A1:O18"/>
  <sheetViews>
    <sheetView zoomScaleNormal="100" workbookViewId="0">
      <pane ySplit="4" topLeftCell="A5" activePane="bottomLeft" state="frozen"/>
      <selection pane="bottomLeft" activeCell="O4" sqref="O4"/>
    </sheetView>
  </sheetViews>
  <sheetFormatPr defaultRowHeight="15"/>
  <cols>
    <col min="1" max="1" width="12.85546875" style="301" customWidth="1"/>
    <col min="2" max="2" width="31.85546875" style="275" bestFit="1" customWidth="1"/>
    <col min="3" max="3" width="17.28515625" style="275" bestFit="1" customWidth="1"/>
    <col min="4" max="4" width="36.7109375" style="275" bestFit="1" customWidth="1"/>
    <col min="5" max="5" width="23" style="275" bestFit="1" customWidth="1"/>
    <col min="6" max="6" width="12.5703125" style="275" bestFit="1" customWidth="1"/>
    <col min="7" max="7" width="17.85546875" style="275" bestFit="1" customWidth="1"/>
    <col min="8" max="8" width="9.5703125" style="275" bestFit="1" customWidth="1"/>
    <col min="9" max="9" width="15.28515625" style="275" bestFit="1" customWidth="1"/>
    <col min="10" max="10" width="7.140625" style="275" bestFit="1" customWidth="1"/>
    <col min="11" max="11" width="8" style="275" bestFit="1" customWidth="1"/>
    <col min="12" max="15" width="9.7109375" style="275" bestFit="1" customWidth="1"/>
    <col min="16" max="16384" width="9.140625" style="275"/>
  </cols>
  <sheetData>
    <row r="1" spans="1:15" s="279" customFormat="1" ht="39.6" customHeight="1">
      <c r="A1" s="785"/>
      <c r="B1" s="784" t="s">
        <v>4082</v>
      </c>
      <c r="C1" s="782"/>
      <c r="D1" s="14" t="s">
        <v>3835</v>
      </c>
      <c r="E1" s="14" t="s">
        <v>1554</v>
      </c>
      <c r="F1" s="14"/>
      <c r="G1" s="14"/>
      <c r="H1" s="21"/>
      <c r="I1" s="275"/>
      <c r="J1" s="275"/>
      <c r="K1" s="275"/>
      <c r="L1" s="275"/>
      <c r="M1" s="275"/>
    </row>
    <row r="2" spans="1:15" s="279" customFormat="1" ht="32.450000000000003" customHeight="1">
      <c r="A2" s="785"/>
      <c r="B2" s="782"/>
      <c r="C2" s="782"/>
      <c r="D2" s="14"/>
      <c r="E2" s="14"/>
      <c r="F2" s="14"/>
      <c r="G2" s="14"/>
      <c r="H2" s="14"/>
      <c r="I2" s="275"/>
      <c r="L2" s="256">
        <v>0.6</v>
      </c>
      <c r="M2" s="256">
        <v>0.65</v>
      </c>
      <c r="N2" s="256">
        <v>0.7</v>
      </c>
      <c r="O2" s="256">
        <v>0.75</v>
      </c>
    </row>
    <row r="3" spans="1:15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  <c r="M3" s="275"/>
      <c r="N3" s="275"/>
      <c r="O3" s="275"/>
    </row>
    <row r="4" spans="1:15" s="279" customFormat="1" ht="25.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1468</v>
      </c>
      <c r="F4" s="31" t="s">
        <v>5</v>
      </c>
      <c r="G4" s="31" t="s">
        <v>1640</v>
      </c>
      <c r="H4" s="31" t="s">
        <v>4</v>
      </c>
      <c r="I4" s="109" t="s">
        <v>2250</v>
      </c>
      <c r="J4" s="109" t="s">
        <v>2244</v>
      </c>
      <c r="K4" s="109" t="s">
        <v>2245</v>
      </c>
      <c r="L4" s="109" t="s">
        <v>2246</v>
      </c>
      <c r="M4" s="109" t="s">
        <v>2248</v>
      </c>
      <c r="N4" s="109" t="s">
        <v>2247</v>
      </c>
      <c r="O4" s="109" t="s">
        <v>4895</v>
      </c>
    </row>
    <row r="5" spans="1:15" s="201" customFormat="1" ht="4.1500000000000004" customHeight="1"/>
    <row r="6" spans="1:15" s="276" customFormat="1" ht="25.5">
      <c r="A6" s="768" t="s">
        <v>3835</v>
      </c>
      <c r="B6" s="768"/>
      <c r="C6" s="383"/>
      <c r="D6" s="275"/>
      <c r="E6" s="275"/>
      <c r="F6" s="275"/>
      <c r="G6" s="275"/>
      <c r="H6" s="275"/>
      <c r="I6" s="275"/>
      <c r="J6" s="275"/>
      <c r="K6" s="275"/>
      <c r="L6" s="275"/>
      <c r="M6" s="275"/>
      <c r="N6" s="275"/>
      <c r="O6" s="275"/>
    </row>
    <row r="7" spans="1:15" s="276" customFormat="1" ht="50.1" customHeight="1" thickBot="1">
      <c r="A7" s="303"/>
      <c r="B7" s="7" t="s">
        <v>3435</v>
      </c>
      <c r="C7" s="7" t="s">
        <v>1859</v>
      </c>
      <c r="D7" s="16" t="s">
        <v>1860</v>
      </c>
      <c r="E7" s="16" t="s">
        <v>1847</v>
      </c>
      <c r="F7" s="7" t="s">
        <v>12</v>
      </c>
      <c r="G7" s="16" t="s">
        <v>1867</v>
      </c>
      <c r="H7" s="16" t="s">
        <v>1868</v>
      </c>
      <c r="I7" s="7">
        <v>25</v>
      </c>
      <c r="J7" s="331">
        <v>24.95</v>
      </c>
      <c r="K7" s="331">
        <v>19.95</v>
      </c>
      <c r="L7" s="384">
        <f t="shared" ref="L7:O8" si="0">$K7-($K7*L$2)</f>
        <v>7.98</v>
      </c>
      <c r="M7" s="384">
        <f t="shared" si="0"/>
        <v>6.9824999999999999</v>
      </c>
      <c r="N7" s="384">
        <f t="shared" si="0"/>
        <v>5.9850000000000012</v>
      </c>
      <c r="O7" s="384">
        <f t="shared" si="0"/>
        <v>4.9875000000000007</v>
      </c>
    </row>
    <row r="8" spans="1:15" s="276" customFormat="1" ht="50.1" customHeight="1" thickTop="1" thickBot="1">
      <c r="A8" s="303"/>
      <c r="B8" s="39" t="s">
        <v>3436</v>
      </c>
      <c r="C8" s="39" t="s">
        <v>1852</v>
      </c>
      <c r="D8" s="40" t="s">
        <v>1845</v>
      </c>
      <c r="E8" s="40" t="s">
        <v>1847</v>
      </c>
      <c r="F8" s="39" t="s">
        <v>12</v>
      </c>
      <c r="G8" s="40" t="s">
        <v>1867</v>
      </c>
      <c r="H8" s="40" t="s">
        <v>1868</v>
      </c>
      <c r="I8" s="39">
        <v>25</v>
      </c>
      <c r="J8" s="339">
        <v>24.95</v>
      </c>
      <c r="K8" s="339">
        <v>19.95</v>
      </c>
      <c r="L8" s="339">
        <f t="shared" si="0"/>
        <v>7.98</v>
      </c>
      <c r="M8" s="339">
        <f t="shared" si="0"/>
        <v>6.9824999999999999</v>
      </c>
      <c r="N8" s="339">
        <f t="shared" si="0"/>
        <v>5.9850000000000012</v>
      </c>
      <c r="O8" s="339">
        <f t="shared" si="0"/>
        <v>4.9875000000000007</v>
      </c>
    </row>
    <row r="9" spans="1:15" s="201" customFormat="1" ht="4.1500000000000004" customHeight="1"/>
    <row r="10" spans="1:15" s="276" customFormat="1" ht="26.25" thickBot="1">
      <c r="A10" s="768" t="s">
        <v>1554</v>
      </c>
      <c r="B10" s="768"/>
      <c r="C10" s="383"/>
      <c r="D10" s="275"/>
      <c r="E10" s="275"/>
      <c r="F10" s="275"/>
      <c r="G10" s="275"/>
      <c r="H10" s="275"/>
      <c r="I10" s="275"/>
      <c r="J10" s="275"/>
      <c r="K10" s="275"/>
      <c r="L10" s="275"/>
      <c r="M10" s="275"/>
      <c r="N10" s="275"/>
      <c r="O10" s="275"/>
    </row>
    <row r="11" spans="1:15" s="276" customFormat="1" ht="50.1" customHeight="1" thickTop="1" thickBot="1">
      <c r="A11" s="303"/>
      <c r="B11" s="10" t="s">
        <v>3437</v>
      </c>
      <c r="C11" s="10" t="s">
        <v>1858</v>
      </c>
      <c r="D11" s="18" t="s">
        <v>1839</v>
      </c>
      <c r="E11" s="18" t="s">
        <v>1847</v>
      </c>
      <c r="F11" s="10" t="s">
        <v>12</v>
      </c>
      <c r="G11" s="18" t="s">
        <v>1867</v>
      </c>
      <c r="H11" s="18" t="s">
        <v>1868</v>
      </c>
      <c r="I11" s="11">
        <v>25</v>
      </c>
      <c r="J11" s="335">
        <v>24.95</v>
      </c>
      <c r="K11" s="335">
        <v>19.95</v>
      </c>
      <c r="L11" s="335">
        <f t="shared" ref="L11:O18" si="1">$K11-($K11*L$2)</f>
        <v>7.98</v>
      </c>
      <c r="M11" s="335">
        <f t="shared" si="1"/>
        <v>6.9824999999999999</v>
      </c>
      <c r="N11" s="335">
        <f t="shared" si="1"/>
        <v>5.9850000000000012</v>
      </c>
      <c r="O11" s="335">
        <f t="shared" si="1"/>
        <v>4.9875000000000007</v>
      </c>
    </row>
    <row r="12" spans="1:15" s="276" customFormat="1" ht="50.1" customHeight="1" thickTop="1" thickBot="1">
      <c r="A12" s="303"/>
      <c r="B12" s="7" t="s">
        <v>3438</v>
      </c>
      <c r="C12" s="7" t="s">
        <v>1857</v>
      </c>
      <c r="D12" s="16" t="s">
        <v>1840</v>
      </c>
      <c r="E12" s="16" t="s">
        <v>1847</v>
      </c>
      <c r="F12" s="7" t="s">
        <v>12</v>
      </c>
      <c r="G12" s="16" t="s">
        <v>1867</v>
      </c>
      <c r="H12" s="16" t="s">
        <v>1868</v>
      </c>
      <c r="I12" s="7">
        <v>25</v>
      </c>
      <c r="J12" s="331">
        <v>24.95</v>
      </c>
      <c r="K12" s="331">
        <v>19.95</v>
      </c>
      <c r="L12" s="384">
        <f t="shared" si="1"/>
        <v>7.98</v>
      </c>
      <c r="M12" s="384">
        <f t="shared" si="1"/>
        <v>6.9824999999999999</v>
      </c>
      <c r="N12" s="384">
        <f t="shared" si="1"/>
        <v>5.9850000000000012</v>
      </c>
      <c r="O12" s="384">
        <f t="shared" si="1"/>
        <v>4.9875000000000007</v>
      </c>
    </row>
    <row r="13" spans="1:15" s="276" customFormat="1" ht="50.1" customHeight="1" thickTop="1" thickBot="1">
      <c r="A13" s="303"/>
      <c r="B13" s="18" t="s">
        <v>3439</v>
      </c>
      <c r="C13" s="10" t="s">
        <v>1856</v>
      </c>
      <c r="D13" s="18" t="s">
        <v>1841</v>
      </c>
      <c r="E13" s="18" t="s">
        <v>1847</v>
      </c>
      <c r="F13" s="10" t="s">
        <v>12</v>
      </c>
      <c r="G13" s="18" t="s">
        <v>1867</v>
      </c>
      <c r="H13" s="18" t="s">
        <v>1868</v>
      </c>
      <c r="I13" s="11">
        <v>25</v>
      </c>
      <c r="J13" s="335">
        <v>24.95</v>
      </c>
      <c r="K13" s="335">
        <v>19.95</v>
      </c>
      <c r="L13" s="335">
        <f t="shared" si="1"/>
        <v>7.98</v>
      </c>
      <c r="M13" s="335">
        <f t="shared" si="1"/>
        <v>6.9824999999999999</v>
      </c>
      <c r="N13" s="335">
        <f t="shared" si="1"/>
        <v>5.9850000000000012</v>
      </c>
      <c r="O13" s="335">
        <f t="shared" si="1"/>
        <v>4.9875000000000007</v>
      </c>
    </row>
    <row r="14" spans="1:15" s="276" customFormat="1" ht="50.1" customHeight="1" thickTop="1" thickBot="1">
      <c r="A14" s="303"/>
      <c r="B14" s="7" t="s">
        <v>3440</v>
      </c>
      <c r="C14" s="7" t="s">
        <v>1855</v>
      </c>
      <c r="D14" s="16" t="s">
        <v>1842</v>
      </c>
      <c r="E14" s="16" t="s">
        <v>1847</v>
      </c>
      <c r="F14" s="7" t="s">
        <v>12</v>
      </c>
      <c r="G14" s="16" t="s">
        <v>1867</v>
      </c>
      <c r="H14" s="16" t="s">
        <v>1868</v>
      </c>
      <c r="I14" s="7">
        <v>25</v>
      </c>
      <c r="J14" s="331">
        <v>24.95</v>
      </c>
      <c r="K14" s="331">
        <v>19.95</v>
      </c>
      <c r="L14" s="384">
        <f t="shared" si="1"/>
        <v>7.98</v>
      </c>
      <c r="M14" s="384">
        <f t="shared" si="1"/>
        <v>6.9824999999999999</v>
      </c>
      <c r="N14" s="384">
        <f t="shared" si="1"/>
        <v>5.9850000000000012</v>
      </c>
      <c r="O14" s="384">
        <f t="shared" si="1"/>
        <v>4.9875000000000007</v>
      </c>
    </row>
    <row r="15" spans="1:15" s="276" customFormat="1" ht="50.1" customHeight="1" thickTop="1" thickBot="1">
      <c r="A15" s="303"/>
      <c r="B15" s="10" t="s">
        <v>3441</v>
      </c>
      <c r="C15" s="10" t="s">
        <v>1854</v>
      </c>
      <c r="D15" s="18" t="s">
        <v>1843</v>
      </c>
      <c r="E15" s="18" t="s">
        <v>1847</v>
      </c>
      <c r="F15" s="10" t="s">
        <v>12</v>
      </c>
      <c r="G15" s="18" t="s">
        <v>1867</v>
      </c>
      <c r="H15" s="18" t="s">
        <v>1868</v>
      </c>
      <c r="I15" s="11">
        <v>25</v>
      </c>
      <c r="J15" s="335">
        <v>24.95</v>
      </c>
      <c r="K15" s="335">
        <v>19.95</v>
      </c>
      <c r="L15" s="335">
        <f t="shared" si="1"/>
        <v>7.98</v>
      </c>
      <c r="M15" s="335">
        <f t="shared" si="1"/>
        <v>6.9824999999999999</v>
      </c>
      <c r="N15" s="335">
        <f t="shared" si="1"/>
        <v>5.9850000000000012</v>
      </c>
      <c r="O15" s="335">
        <f t="shared" si="1"/>
        <v>4.9875000000000007</v>
      </c>
    </row>
    <row r="16" spans="1:15" s="276" customFormat="1" ht="50.1" customHeight="1" thickTop="1" thickBot="1">
      <c r="A16" s="303"/>
      <c r="B16" s="7" t="s">
        <v>3442</v>
      </c>
      <c r="C16" s="7" t="s">
        <v>1853</v>
      </c>
      <c r="D16" s="16" t="s">
        <v>1844</v>
      </c>
      <c r="E16" s="16" t="s">
        <v>1847</v>
      </c>
      <c r="F16" s="7" t="s">
        <v>12</v>
      </c>
      <c r="G16" s="16" t="s">
        <v>1867</v>
      </c>
      <c r="H16" s="16" t="s">
        <v>1868</v>
      </c>
      <c r="I16" s="7">
        <v>25</v>
      </c>
      <c r="J16" s="331">
        <v>24.95</v>
      </c>
      <c r="K16" s="331">
        <v>19.95</v>
      </c>
      <c r="L16" s="384">
        <f t="shared" si="1"/>
        <v>7.98</v>
      </c>
      <c r="M16" s="384">
        <f t="shared" si="1"/>
        <v>6.9824999999999999</v>
      </c>
      <c r="N16" s="384">
        <f t="shared" si="1"/>
        <v>5.9850000000000012</v>
      </c>
      <c r="O16" s="384">
        <f t="shared" si="1"/>
        <v>4.9875000000000007</v>
      </c>
    </row>
    <row r="17" spans="1:15" s="276" customFormat="1" ht="50.1" customHeight="1" thickTop="1" thickBot="1">
      <c r="A17" s="303"/>
      <c r="B17" s="11" t="s">
        <v>3443</v>
      </c>
      <c r="C17" s="11" t="s">
        <v>1851</v>
      </c>
      <c r="D17" s="20" t="s">
        <v>1846</v>
      </c>
      <c r="E17" s="20" t="s">
        <v>1847</v>
      </c>
      <c r="F17" s="11" t="s">
        <v>12</v>
      </c>
      <c r="G17" s="20" t="s">
        <v>1867</v>
      </c>
      <c r="H17" s="20" t="s">
        <v>1868</v>
      </c>
      <c r="I17" s="11">
        <v>25</v>
      </c>
      <c r="J17" s="335">
        <v>24.95</v>
      </c>
      <c r="K17" s="335">
        <v>19.95</v>
      </c>
      <c r="L17" s="335">
        <f t="shared" si="1"/>
        <v>7.98</v>
      </c>
      <c r="M17" s="335">
        <f t="shared" si="1"/>
        <v>6.9824999999999999</v>
      </c>
      <c r="N17" s="335">
        <f t="shared" si="1"/>
        <v>5.9850000000000012</v>
      </c>
      <c r="O17" s="335">
        <f t="shared" si="1"/>
        <v>4.9875000000000007</v>
      </c>
    </row>
    <row r="18" spans="1:15" s="276" customFormat="1" ht="50.1" customHeight="1" thickTop="1" thickBot="1">
      <c r="A18" s="303"/>
      <c r="B18" s="41" t="s">
        <v>3444</v>
      </c>
      <c r="C18" s="41" t="s">
        <v>1850</v>
      </c>
      <c r="D18" s="42" t="s">
        <v>1861</v>
      </c>
      <c r="E18" s="42" t="s">
        <v>1847</v>
      </c>
      <c r="F18" s="41" t="s">
        <v>12</v>
      </c>
      <c r="G18" s="42" t="s">
        <v>1867</v>
      </c>
      <c r="H18" s="42" t="s">
        <v>1868</v>
      </c>
      <c r="I18" s="41">
        <v>25</v>
      </c>
      <c r="J18" s="388">
        <v>24.95</v>
      </c>
      <c r="K18" s="388">
        <v>19.95</v>
      </c>
      <c r="L18" s="388">
        <f t="shared" si="1"/>
        <v>7.98</v>
      </c>
      <c r="M18" s="388">
        <f t="shared" si="1"/>
        <v>6.9824999999999999</v>
      </c>
      <c r="N18" s="388">
        <f t="shared" si="1"/>
        <v>5.9850000000000012</v>
      </c>
      <c r="O18" s="388">
        <f t="shared" si="1"/>
        <v>4.9875000000000007</v>
      </c>
    </row>
  </sheetData>
  <mergeCells count="4">
    <mergeCell ref="A1:A2"/>
    <mergeCell ref="B1:C2"/>
    <mergeCell ref="A6:B6"/>
    <mergeCell ref="A10:B10"/>
  </mergeCells>
  <conditionalFormatting sqref="I4">
    <cfRule type="containsText" dxfId="47" priority="1" operator="containsText" text="Yes">
      <formula>NOT(ISERROR(SEARCH("Yes",I4)))</formula>
    </cfRule>
  </conditionalFormatting>
  <hyperlinks>
    <hyperlink ref="D1" location="'SW Covers - Flat Cloth'!A6" display="Solid"/>
    <hyperlink ref="E1" location="'SW Covers - Flat Cloth'!A10" display="Striped"/>
  </hyperlink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>
  <dimension ref="A1:O71"/>
  <sheetViews>
    <sheetView workbookViewId="0">
      <pane ySplit="4" topLeftCell="A5" activePane="bottomLeft" state="frozen"/>
      <selection pane="bottomLeft" activeCell="O1" sqref="O1"/>
    </sheetView>
  </sheetViews>
  <sheetFormatPr defaultRowHeight="15"/>
  <cols>
    <col min="1" max="1" width="17.5703125" customWidth="1"/>
    <col min="2" max="2" width="23.42578125" customWidth="1"/>
    <col min="3" max="3" width="36.28515625" customWidth="1"/>
    <col min="4" max="4" width="23.7109375" customWidth="1"/>
    <col min="5" max="5" width="17" customWidth="1"/>
    <col min="6" max="6" width="8.42578125" customWidth="1"/>
    <col min="7" max="7" width="11.42578125" customWidth="1"/>
    <col min="8" max="8" width="7.42578125" customWidth="1"/>
    <col min="9" max="9" width="15.28515625" customWidth="1"/>
    <col min="10" max="10" width="7" customWidth="1"/>
    <col min="11" max="11" width="8" customWidth="1"/>
    <col min="12" max="15" width="9.7109375" customWidth="1"/>
  </cols>
  <sheetData>
    <row r="1" spans="1:15" ht="36" customHeight="1">
      <c r="A1" s="785"/>
      <c r="B1" s="784" t="s">
        <v>4576</v>
      </c>
      <c r="C1" s="782"/>
      <c r="D1" s="14" t="s">
        <v>4577</v>
      </c>
      <c r="E1" s="14" t="s">
        <v>4578</v>
      </c>
      <c r="F1" s="14" t="s">
        <v>4579</v>
      </c>
      <c r="G1" s="14" t="s">
        <v>4580</v>
      </c>
      <c r="H1" s="14" t="s">
        <v>4581</v>
      </c>
      <c r="I1" s="14" t="s">
        <v>4582</v>
      </c>
      <c r="K1" s="673"/>
      <c r="L1" s="673"/>
      <c r="M1" s="673"/>
      <c r="N1" s="674"/>
      <c r="O1" s="674"/>
    </row>
    <row r="2" spans="1:15" ht="35.25" customHeight="1">
      <c r="A2" s="785"/>
      <c r="B2" s="782"/>
      <c r="C2" s="782"/>
      <c r="D2" s="14" t="s">
        <v>4583</v>
      </c>
      <c r="E2" s="14" t="s">
        <v>4584</v>
      </c>
      <c r="F2" s="14" t="s">
        <v>4585</v>
      </c>
      <c r="G2" s="14" t="s">
        <v>4586</v>
      </c>
      <c r="H2" s="14" t="s">
        <v>4587</v>
      </c>
      <c r="I2" s="14" t="s">
        <v>4588</v>
      </c>
      <c r="J2" s="14" t="s">
        <v>4589</v>
      </c>
      <c r="K2" s="674"/>
      <c r="L2" s="256">
        <v>0.6</v>
      </c>
      <c r="M2" s="256">
        <v>0.65</v>
      </c>
      <c r="N2" s="256">
        <v>0.7</v>
      </c>
      <c r="O2" s="256">
        <v>0.75</v>
      </c>
    </row>
    <row r="3" spans="1:15" ht="5.0999999999999996" customHeight="1">
      <c r="A3" s="674"/>
      <c r="B3" s="673"/>
      <c r="C3" s="673"/>
      <c r="D3" s="673"/>
      <c r="E3" s="673"/>
      <c r="F3" s="673"/>
      <c r="G3" s="673"/>
      <c r="H3" s="673"/>
      <c r="I3" s="673"/>
      <c r="J3" s="673"/>
      <c r="K3" s="673"/>
      <c r="L3" s="673"/>
      <c r="M3" s="673"/>
      <c r="N3" s="673"/>
      <c r="O3" s="673"/>
    </row>
    <row r="4" spans="1:15">
      <c r="A4" s="31" t="s">
        <v>36</v>
      </c>
      <c r="B4" s="31" t="s">
        <v>3</v>
      </c>
      <c r="C4" s="31" t="s">
        <v>2</v>
      </c>
      <c r="D4" s="31" t="s">
        <v>49</v>
      </c>
      <c r="E4" s="31" t="s">
        <v>1468</v>
      </c>
      <c r="F4" s="31" t="s">
        <v>5</v>
      </c>
      <c r="G4" s="31" t="s">
        <v>1640</v>
      </c>
      <c r="H4" s="31" t="s">
        <v>4</v>
      </c>
      <c r="I4" s="109" t="s">
        <v>2250</v>
      </c>
      <c r="J4" s="109" t="s">
        <v>2244</v>
      </c>
      <c r="K4" s="109" t="s">
        <v>2245</v>
      </c>
      <c r="L4" s="109" t="s">
        <v>2246</v>
      </c>
      <c r="M4" s="109" t="s">
        <v>2248</v>
      </c>
      <c r="N4" s="109" t="s">
        <v>2247</v>
      </c>
      <c r="O4" s="109" t="s">
        <v>4895</v>
      </c>
    </row>
    <row r="5" spans="1:15" ht="5.0999999999999996" customHeight="1"/>
    <row r="6" spans="1:15" ht="24.95" customHeight="1">
      <c r="A6" s="768" t="s">
        <v>4577</v>
      </c>
      <c r="B6" s="768"/>
      <c r="C6" s="383"/>
      <c r="D6" s="673"/>
      <c r="E6" s="673"/>
      <c r="F6" s="673"/>
      <c r="G6" s="673"/>
      <c r="H6" s="673"/>
      <c r="I6" s="673"/>
      <c r="J6" s="673"/>
      <c r="K6" s="673"/>
      <c r="L6" s="673"/>
      <c r="M6" s="673"/>
      <c r="N6" s="673"/>
      <c r="O6" s="673"/>
    </row>
    <row r="7" spans="1:15" ht="50.1" customHeight="1" thickBot="1">
      <c r="A7" s="303"/>
      <c r="B7" s="7" t="s">
        <v>4591</v>
      </c>
      <c r="C7" s="527" t="s">
        <v>4592</v>
      </c>
      <c r="D7" s="16" t="s">
        <v>4673</v>
      </c>
      <c r="E7" s="16" t="s">
        <v>4590</v>
      </c>
      <c r="F7" s="7" t="s">
        <v>1993</v>
      </c>
      <c r="G7" s="16" t="s">
        <v>1994</v>
      </c>
      <c r="H7" s="16"/>
      <c r="I7" s="7"/>
      <c r="J7" s="331"/>
      <c r="K7" s="331"/>
      <c r="L7" s="384">
        <f t="shared" ref="L7:O10" si="0">$K7-($K7*L$2)</f>
        <v>0</v>
      </c>
      <c r="M7" s="384">
        <f t="shared" si="0"/>
        <v>0</v>
      </c>
      <c r="N7" s="384">
        <f t="shared" si="0"/>
        <v>0</v>
      </c>
      <c r="O7" s="384">
        <f t="shared" si="0"/>
        <v>0</v>
      </c>
    </row>
    <row r="8" spans="1:15" ht="50.1" customHeight="1" thickTop="1" thickBot="1">
      <c r="A8" s="303"/>
      <c r="B8" s="10" t="s">
        <v>4593</v>
      </c>
      <c r="C8" s="458" t="s">
        <v>4594</v>
      </c>
      <c r="D8" s="18" t="s">
        <v>4674</v>
      </c>
      <c r="E8" s="18" t="s">
        <v>4590</v>
      </c>
      <c r="F8" s="10" t="s">
        <v>1993</v>
      </c>
      <c r="G8" s="18" t="s">
        <v>1994</v>
      </c>
      <c r="H8" s="18"/>
      <c r="I8" s="10"/>
      <c r="J8" s="343"/>
      <c r="K8" s="343"/>
      <c r="L8" s="343">
        <f t="shared" si="0"/>
        <v>0</v>
      </c>
      <c r="M8" s="343">
        <f t="shared" si="0"/>
        <v>0</v>
      </c>
      <c r="N8" s="343">
        <f t="shared" si="0"/>
        <v>0</v>
      </c>
      <c r="O8" s="343">
        <f t="shared" si="0"/>
        <v>0</v>
      </c>
    </row>
    <row r="9" spans="1:15" ht="50.1" customHeight="1" thickTop="1" thickBot="1">
      <c r="B9" s="7" t="s">
        <v>4595</v>
      </c>
      <c r="C9" s="527" t="s">
        <v>4596</v>
      </c>
      <c r="D9" s="16" t="s">
        <v>4675</v>
      </c>
      <c r="E9" s="16" t="s">
        <v>4590</v>
      </c>
      <c r="F9" s="7" t="s">
        <v>1993</v>
      </c>
      <c r="G9" s="16" t="s">
        <v>1994</v>
      </c>
      <c r="H9" s="16"/>
      <c r="I9" s="7"/>
      <c r="J9" s="331"/>
      <c r="K9" s="331"/>
      <c r="L9" s="384">
        <f t="shared" si="0"/>
        <v>0</v>
      </c>
      <c r="M9" s="384">
        <f t="shared" si="0"/>
        <v>0</v>
      </c>
      <c r="N9" s="384">
        <f t="shared" si="0"/>
        <v>0</v>
      </c>
      <c r="O9" s="384">
        <f t="shared" si="0"/>
        <v>0</v>
      </c>
    </row>
    <row r="10" spans="1:15" ht="50.1" customHeight="1" thickTop="1" thickBot="1">
      <c r="B10" s="39" t="s">
        <v>4597</v>
      </c>
      <c r="C10" s="516" t="s">
        <v>4598</v>
      </c>
      <c r="D10" s="40" t="s">
        <v>4676</v>
      </c>
      <c r="E10" s="40" t="s">
        <v>4590</v>
      </c>
      <c r="F10" s="39" t="s">
        <v>1993</v>
      </c>
      <c r="G10" s="40" t="s">
        <v>1994</v>
      </c>
      <c r="H10" s="40"/>
      <c r="I10" s="39"/>
      <c r="J10" s="339"/>
      <c r="K10" s="339"/>
      <c r="L10" s="339">
        <f t="shared" si="0"/>
        <v>0</v>
      </c>
      <c r="M10" s="339">
        <f t="shared" si="0"/>
        <v>0</v>
      </c>
      <c r="N10" s="339">
        <f t="shared" si="0"/>
        <v>0</v>
      </c>
      <c r="O10" s="339">
        <f t="shared" si="0"/>
        <v>0</v>
      </c>
    </row>
    <row r="11" spans="1:15" ht="5.0999999999999996" customHeight="1">
      <c r="A11" s="675"/>
      <c r="B11" s="675"/>
      <c r="C11" s="675"/>
      <c r="D11" s="675"/>
      <c r="E11" s="675"/>
      <c r="F11" s="675"/>
      <c r="G11" s="675"/>
      <c r="H11" s="675"/>
      <c r="I11" s="675"/>
      <c r="J11" s="675"/>
      <c r="K11" s="675"/>
      <c r="L11" s="675"/>
      <c r="M11" s="675"/>
      <c r="N11" s="675"/>
      <c r="O11" s="675"/>
    </row>
    <row r="12" spans="1:15" ht="24.95" customHeight="1">
      <c r="A12" s="768" t="s">
        <v>4578</v>
      </c>
      <c r="B12" s="768"/>
      <c r="C12" s="383"/>
      <c r="D12" s="673"/>
      <c r="E12" s="673"/>
      <c r="F12" s="673"/>
      <c r="G12" s="673"/>
      <c r="H12" s="673"/>
      <c r="I12" s="673"/>
      <c r="J12" s="673"/>
      <c r="K12" s="673"/>
      <c r="L12" s="673"/>
      <c r="M12" s="673"/>
      <c r="N12" s="673"/>
      <c r="O12" s="673"/>
    </row>
    <row r="13" spans="1:15" ht="50.1" customHeight="1" thickBot="1">
      <c r="A13" s="303"/>
      <c r="B13" s="7" t="s">
        <v>4599</v>
      </c>
      <c r="C13" s="527" t="s">
        <v>4600</v>
      </c>
      <c r="D13" s="16" t="s">
        <v>4673</v>
      </c>
      <c r="E13" s="16" t="s">
        <v>4590</v>
      </c>
      <c r="F13" s="7" t="s">
        <v>1993</v>
      </c>
      <c r="G13" s="16" t="s">
        <v>1994</v>
      </c>
      <c r="H13" s="16"/>
      <c r="I13" s="7"/>
      <c r="J13" s="331"/>
      <c r="K13" s="331"/>
      <c r="L13" s="384">
        <f t="shared" ref="L13:O15" si="1">$K13-($K13*L$2)</f>
        <v>0</v>
      </c>
      <c r="M13" s="384">
        <f t="shared" si="1"/>
        <v>0</v>
      </c>
      <c r="N13" s="384">
        <f t="shared" si="1"/>
        <v>0</v>
      </c>
      <c r="O13" s="384">
        <f t="shared" si="1"/>
        <v>0</v>
      </c>
    </row>
    <row r="14" spans="1:15" ht="50.1" customHeight="1" thickTop="1" thickBot="1">
      <c r="A14" s="303"/>
      <c r="B14" s="10" t="s">
        <v>4601</v>
      </c>
      <c r="C14" s="458" t="s">
        <v>4602</v>
      </c>
      <c r="D14" s="18" t="s">
        <v>4674</v>
      </c>
      <c r="E14" s="18" t="s">
        <v>4590</v>
      </c>
      <c r="F14" s="10" t="s">
        <v>1993</v>
      </c>
      <c r="G14" s="18" t="s">
        <v>1994</v>
      </c>
      <c r="H14" s="18"/>
      <c r="I14" s="10"/>
      <c r="J14" s="343"/>
      <c r="K14" s="343"/>
      <c r="L14" s="343">
        <f t="shared" si="1"/>
        <v>0</v>
      </c>
      <c r="M14" s="343">
        <f t="shared" si="1"/>
        <v>0</v>
      </c>
      <c r="N14" s="343">
        <f t="shared" si="1"/>
        <v>0</v>
      </c>
      <c r="O14" s="343">
        <f t="shared" si="1"/>
        <v>0</v>
      </c>
    </row>
    <row r="15" spans="1:15" ht="50.1" customHeight="1" thickTop="1" thickBot="1">
      <c r="A15" s="675"/>
      <c r="B15" s="43" t="s">
        <v>4603</v>
      </c>
      <c r="C15" s="676" t="s">
        <v>4604</v>
      </c>
      <c r="D15" s="44" t="s">
        <v>4675</v>
      </c>
      <c r="E15" s="44" t="s">
        <v>4590</v>
      </c>
      <c r="F15" s="43" t="s">
        <v>1993</v>
      </c>
      <c r="G15" s="44" t="s">
        <v>1994</v>
      </c>
      <c r="H15" s="44"/>
      <c r="I15" s="43"/>
      <c r="J15" s="333"/>
      <c r="K15" s="333"/>
      <c r="L15" s="388">
        <f t="shared" si="1"/>
        <v>0</v>
      </c>
      <c r="M15" s="388">
        <f t="shared" si="1"/>
        <v>0</v>
      </c>
      <c r="N15" s="388">
        <f t="shared" si="1"/>
        <v>0</v>
      </c>
      <c r="O15" s="388">
        <f t="shared" si="1"/>
        <v>0</v>
      </c>
    </row>
    <row r="16" spans="1:15" ht="5.0999999999999996" customHeight="1">
      <c r="A16" s="675"/>
      <c r="B16" s="675"/>
      <c r="C16" s="675"/>
      <c r="D16" s="675"/>
      <c r="E16" s="675"/>
      <c r="F16" s="675"/>
      <c r="G16" s="675"/>
      <c r="H16" s="675"/>
      <c r="I16" s="675"/>
      <c r="J16" s="675"/>
      <c r="K16" s="675"/>
      <c r="L16" s="675"/>
      <c r="M16" s="675"/>
      <c r="N16" s="675"/>
      <c r="O16" s="675"/>
    </row>
    <row r="17" spans="1:15" ht="24.95" customHeight="1">
      <c r="A17" s="768" t="s">
        <v>4579</v>
      </c>
      <c r="B17" s="768"/>
      <c r="C17" s="383"/>
      <c r="D17" s="673"/>
      <c r="E17" s="673"/>
      <c r="F17" s="673"/>
      <c r="G17" s="673"/>
      <c r="H17" s="673"/>
      <c r="I17" s="673"/>
      <c r="J17" s="673"/>
      <c r="K17" s="673"/>
      <c r="L17" s="673"/>
      <c r="M17" s="673"/>
      <c r="N17" s="673"/>
      <c r="O17" s="673"/>
    </row>
    <row r="18" spans="1:15" ht="50.1" customHeight="1" thickBot="1">
      <c r="A18" s="303"/>
      <c r="B18" s="7" t="s">
        <v>4605</v>
      </c>
      <c r="C18" s="527" t="s">
        <v>4606</v>
      </c>
      <c r="D18" s="16" t="s">
        <v>4673</v>
      </c>
      <c r="E18" s="16" t="s">
        <v>4590</v>
      </c>
      <c r="F18" s="7" t="s">
        <v>1993</v>
      </c>
      <c r="G18" s="16" t="s">
        <v>1994</v>
      </c>
      <c r="H18" s="16"/>
      <c r="I18" s="7"/>
      <c r="J18" s="331"/>
      <c r="K18" s="331"/>
      <c r="L18" s="384">
        <f t="shared" ref="L18:O20" si="2">$K18-($K18*L$2)</f>
        <v>0</v>
      </c>
      <c r="M18" s="384">
        <f t="shared" si="2"/>
        <v>0</v>
      </c>
      <c r="N18" s="384">
        <f t="shared" si="2"/>
        <v>0</v>
      </c>
      <c r="O18" s="384">
        <f t="shared" si="2"/>
        <v>0</v>
      </c>
    </row>
    <row r="19" spans="1:15" ht="50.1" customHeight="1" thickTop="1" thickBot="1">
      <c r="A19" s="303"/>
      <c r="B19" s="10" t="s">
        <v>4607</v>
      </c>
      <c r="C19" s="458" t="s">
        <v>4608</v>
      </c>
      <c r="D19" s="18" t="s">
        <v>4674</v>
      </c>
      <c r="E19" s="18" t="s">
        <v>4590</v>
      </c>
      <c r="F19" s="10" t="s">
        <v>1993</v>
      </c>
      <c r="G19" s="18" t="s">
        <v>1994</v>
      </c>
      <c r="H19" s="18"/>
      <c r="I19" s="10"/>
      <c r="J19" s="343"/>
      <c r="K19" s="343"/>
      <c r="L19" s="343">
        <f t="shared" si="2"/>
        <v>0</v>
      </c>
      <c r="M19" s="343">
        <f t="shared" si="2"/>
        <v>0</v>
      </c>
      <c r="N19" s="343">
        <f t="shared" si="2"/>
        <v>0</v>
      </c>
      <c r="O19" s="343">
        <f t="shared" si="2"/>
        <v>0</v>
      </c>
    </row>
    <row r="20" spans="1:15" ht="50.1" customHeight="1" thickTop="1" thickBot="1">
      <c r="A20" s="675"/>
      <c r="B20" s="43" t="s">
        <v>4609</v>
      </c>
      <c r="C20" s="676" t="s">
        <v>4610</v>
      </c>
      <c r="D20" s="44" t="s">
        <v>4675</v>
      </c>
      <c r="E20" s="44" t="s">
        <v>4590</v>
      </c>
      <c r="F20" s="43" t="s">
        <v>1993</v>
      </c>
      <c r="G20" s="44" t="s">
        <v>1994</v>
      </c>
      <c r="H20" s="44"/>
      <c r="I20" s="43"/>
      <c r="J20" s="333"/>
      <c r="K20" s="333"/>
      <c r="L20" s="388">
        <f t="shared" si="2"/>
        <v>0</v>
      </c>
      <c r="M20" s="388">
        <f t="shared" si="2"/>
        <v>0</v>
      </c>
      <c r="N20" s="388">
        <f t="shared" si="2"/>
        <v>0</v>
      </c>
      <c r="O20" s="388">
        <f t="shared" si="2"/>
        <v>0</v>
      </c>
    </row>
    <row r="21" spans="1:15" ht="5.0999999999999996" customHeight="1">
      <c r="A21" s="675"/>
      <c r="B21" s="675"/>
      <c r="C21" s="675"/>
      <c r="D21" s="675"/>
      <c r="E21" s="675"/>
      <c r="F21" s="675"/>
      <c r="G21" s="675"/>
      <c r="H21" s="675"/>
      <c r="I21" s="675"/>
      <c r="J21" s="675"/>
      <c r="K21" s="675"/>
      <c r="L21" s="675"/>
      <c r="M21" s="675"/>
      <c r="N21" s="675"/>
      <c r="O21" s="675"/>
    </row>
    <row r="22" spans="1:15" ht="25.5">
      <c r="A22" s="768" t="s">
        <v>4580</v>
      </c>
      <c r="B22" s="768"/>
      <c r="C22" s="383"/>
      <c r="D22" s="673"/>
      <c r="E22" s="673"/>
      <c r="F22" s="673"/>
      <c r="G22" s="673"/>
      <c r="H22" s="673"/>
      <c r="I22" s="673"/>
      <c r="J22" s="673"/>
      <c r="K22" s="673"/>
      <c r="L22" s="673"/>
      <c r="M22" s="673"/>
      <c r="N22" s="673"/>
      <c r="O22" s="673"/>
    </row>
    <row r="23" spans="1:15" ht="50.1" customHeight="1" thickBot="1">
      <c r="A23" s="303"/>
      <c r="B23" s="7" t="s">
        <v>4611</v>
      </c>
      <c r="C23" s="527" t="s">
        <v>4612</v>
      </c>
      <c r="D23" s="16" t="s">
        <v>4673</v>
      </c>
      <c r="E23" s="16" t="s">
        <v>4590</v>
      </c>
      <c r="F23" s="7" t="s">
        <v>1993</v>
      </c>
      <c r="G23" s="16" t="s">
        <v>1994</v>
      </c>
      <c r="H23" s="16"/>
      <c r="I23" s="7"/>
      <c r="J23" s="331"/>
      <c r="K23" s="331"/>
      <c r="L23" s="384">
        <f t="shared" ref="L23:O25" si="3">$K23-($K23*L$2)</f>
        <v>0</v>
      </c>
      <c r="M23" s="384">
        <f t="shared" si="3"/>
        <v>0</v>
      </c>
      <c r="N23" s="384">
        <f t="shared" si="3"/>
        <v>0</v>
      </c>
      <c r="O23" s="384">
        <f t="shared" si="3"/>
        <v>0</v>
      </c>
    </row>
    <row r="24" spans="1:15" ht="50.1" customHeight="1" thickTop="1" thickBot="1">
      <c r="A24" s="303"/>
      <c r="B24" s="10" t="s">
        <v>4613</v>
      </c>
      <c r="C24" s="458" t="s">
        <v>4614</v>
      </c>
      <c r="D24" s="18" t="s">
        <v>4674</v>
      </c>
      <c r="E24" s="18" t="s">
        <v>4590</v>
      </c>
      <c r="F24" s="10" t="s">
        <v>1993</v>
      </c>
      <c r="G24" s="18" t="s">
        <v>1994</v>
      </c>
      <c r="H24" s="18"/>
      <c r="I24" s="10"/>
      <c r="J24" s="343"/>
      <c r="K24" s="343"/>
      <c r="L24" s="343">
        <f t="shared" si="3"/>
        <v>0</v>
      </c>
      <c r="M24" s="343">
        <f t="shared" si="3"/>
        <v>0</v>
      </c>
      <c r="N24" s="343">
        <f t="shared" si="3"/>
        <v>0</v>
      </c>
      <c r="O24" s="343">
        <f t="shared" si="3"/>
        <v>0</v>
      </c>
    </row>
    <row r="25" spans="1:15" ht="50.1" customHeight="1" thickTop="1" thickBot="1">
      <c r="A25" s="675"/>
      <c r="B25" s="43" t="s">
        <v>4615</v>
      </c>
      <c r="C25" s="676" t="s">
        <v>4616</v>
      </c>
      <c r="D25" s="44" t="s">
        <v>4675</v>
      </c>
      <c r="E25" s="44" t="s">
        <v>4590</v>
      </c>
      <c r="F25" s="43" t="s">
        <v>1993</v>
      </c>
      <c r="G25" s="44" t="s">
        <v>1994</v>
      </c>
      <c r="H25" s="44"/>
      <c r="I25" s="43"/>
      <c r="J25" s="333"/>
      <c r="K25" s="333"/>
      <c r="L25" s="388">
        <f t="shared" si="3"/>
        <v>0</v>
      </c>
      <c r="M25" s="388">
        <f t="shared" si="3"/>
        <v>0</v>
      </c>
      <c r="N25" s="388">
        <f t="shared" si="3"/>
        <v>0</v>
      </c>
      <c r="O25" s="388">
        <f t="shared" si="3"/>
        <v>0</v>
      </c>
    </row>
    <row r="26" spans="1:15" ht="5.0999999999999996" customHeight="1">
      <c r="A26" s="675"/>
      <c r="B26" s="675"/>
      <c r="C26" s="675"/>
      <c r="D26" s="675"/>
      <c r="E26" s="675"/>
      <c r="F26" s="675"/>
      <c r="G26" s="675"/>
      <c r="H26" s="675"/>
      <c r="I26" s="675"/>
      <c r="J26" s="675"/>
      <c r="K26" s="675"/>
      <c r="L26" s="675"/>
      <c r="M26" s="675"/>
      <c r="N26" s="675"/>
      <c r="O26" s="675"/>
    </row>
    <row r="27" spans="1:15" ht="25.5">
      <c r="A27" s="768" t="s">
        <v>4581</v>
      </c>
      <c r="B27" s="768"/>
      <c r="C27" s="383"/>
      <c r="D27" s="673"/>
      <c r="E27" s="673"/>
      <c r="F27" s="673"/>
      <c r="G27" s="673"/>
      <c r="H27" s="673"/>
      <c r="I27" s="673"/>
      <c r="J27" s="673"/>
      <c r="K27" s="673"/>
      <c r="L27" s="673"/>
      <c r="M27" s="673"/>
      <c r="N27" s="673"/>
      <c r="O27" s="673"/>
    </row>
    <row r="28" spans="1:15" ht="50.1" customHeight="1" thickBot="1">
      <c r="A28" s="303"/>
      <c r="B28" s="7" t="s">
        <v>4617</v>
      </c>
      <c r="C28" s="527" t="s">
        <v>4618</v>
      </c>
      <c r="D28" s="16" t="s">
        <v>4673</v>
      </c>
      <c r="E28" s="16" t="s">
        <v>4590</v>
      </c>
      <c r="F28" s="7" t="s">
        <v>1993</v>
      </c>
      <c r="G28" s="16" t="s">
        <v>1994</v>
      </c>
      <c r="H28" s="16"/>
      <c r="I28" s="7"/>
      <c r="J28" s="331"/>
      <c r="K28" s="331"/>
      <c r="L28" s="384">
        <f t="shared" ref="L28:O30" si="4">$K28-($K28*L$2)</f>
        <v>0</v>
      </c>
      <c r="M28" s="384">
        <f t="shared" si="4"/>
        <v>0</v>
      </c>
      <c r="N28" s="384">
        <f t="shared" si="4"/>
        <v>0</v>
      </c>
      <c r="O28" s="384">
        <f t="shared" si="4"/>
        <v>0</v>
      </c>
    </row>
    <row r="29" spans="1:15" ht="50.1" customHeight="1" thickTop="1" thickBot="1">
      <c r="A29" s="303"/>
      <c r="B29" s="10" t="s">
        <v>4619</v>
      </c>
      <c r="C29" s="458" t="s">
        <v>4620</v>
      </c>
      <c r="D29" s="18" t="s">
        <v>4674</v>
      </c>
      <c r="E29" s="18" t="s">
        <v>4590</v>
      </c>
      <c r="F29" s="10" t="s">
        <v>1993</v>
      </c>
      <c r="G29" s="18" t="s">
        <v>1994</v>
      </c>
      <c r="H29" s="18"/>
      <c r="I29" s="10"/>
      <c r="J29" s="343"/>
      <c r="K29" s="343"/>
      <c r="L29" s="343">
        <f t="shared" si="4"/>
        <v>0</v>
      </c>
      <c r="M29" s="343">
        <f t="shared" si="4"/>
        <v>0</v>
      </c>
      <c r="N29" s="343">
        <f t="shared" si="4"/>
        <v>0</v>
      </c>
      <c r="O29" s="343">
        <f t="shared" si="4"/>
        <v>0</v>
      </c>
    </row>
    <row r="30" spans="1:15" ht="50.1" customHeight="1" thickTop="1" thickBot="1">
      <c r="A30" s="675"/>
      <c r="B30" s="43" t="s">
        <v>4621</v>
      </c>
      <c r="C30" s="676" t="s">
        <v>4622</v>
      </c>
      <c r="D30" s="44" t="s">
        <v>4675</v>
      </c>
      <c r="E30" s="44" t="s">
        <v>4590</v>
      </c>
      <c r="F30" s="43" t="s">
        <v>1993</v>
      </c>
      <c r="G30" s="44" t="s">
        <v>1994</v>
      </c>
      <c r="H30" s="44"/>
      <c r="I30" s="43"/>
      <c r="J30" s="333"/>
      <c r="K30" s="333"/>
      <c r="L30" s="388">
        <f t="shared" si="4"/>
        <v>0</v>
      </c>
      <c r="M30" s="388">
        <f t="shared" si="4"/>
        <v>0</v>
      </c>
      <c r="N30" s="388">
        <f t="shared" si="4"/>
        <v>0</v>
      </c>
      <c r="O30" s="388">
        <f t="shared" si="4"/>
        <v>0</v>
      </c>
    </row>
    <row r="31" spans="1:15" ht="5.0999999999999996" customHeight="1">
      <c r="A31" s="675"/>
      <c r="B31" s="675"/>
      <c r="C31" s="675"/>
      <c r="D31" s="675"/>
      <c r="E31" s="675"/>
      <c r="F31" s="675"/>
      <c r="G31" s="675"/>
      <c r="H31" s="675"/>
      <c r="I31" s="675"/>
      <c r="J31" s="675"/>
      <c r="K31" s="675"/>
      <c r="L31" s="675"/>
      <c r="M31" s="675"/>
      <c r="N31" s="675"/>
      <c r="O31" s="675"/>
    </row>
    <row r="32" spans="1:15" ht="25.5">
      <c r="A32" s="768" t="s">
        <v>4582</v>
      </c>
      <c r="B32" s="768"/>
      <c r="C32" s="383"/>
      <c r="D32" s="673"/>
      <c r="E32" s="673"/>
      <c r="F32" s="673"/>
      <c r="G32" s="673"/>
      <c r="H32" s="673"/>
      <c r="I32" s="673"/>
      <c r="J32" s="673"/>
      <c r="K32" s="673"/>
      <c r="L32" s="673"/>
      <c r="M32" s="673"/>
      <c r="N32" s="673"/>
      <c r="O32" s="673"/>
    </row>
    <row r="33" spans="1:15" ht="50.1" customHeight="1" thickBot="1">
      <c r="A33" s="303"/>
      <c r="B33" s="7" t="s">
        <v>4623</v>
      </c>
      <c r="C33" s="527" t="s">
        <v>4624</v>
      </c>
      <c r="D33" s="16" t="s">
        <v>4673</v>
      </c>
      <c r="E33" s="16" t="s">
        <v>4590</v>
      </c>
      <c r="F33" s="7" t="s">
        <v>1993</v>
      </c>
      <c r="G33" s="16" t="s">
        <v>1994</v>
      </c>
      <c r="H33" s="16"/>
      <c r="I33" s="7"/>
      <c r="J33" s="331"/>
      <c r="K33" s="331"/>
      <c r="L33" s="384">
        <f t="shared" ref="L33:O35" si="5">$K33-($K33*L$2)</f>
        <v>0</v>
      </c>
      <c r="M33" s="384">
        <f t="shared" si="5"/>
        <v>0</v>
      </c>
      <c r="N33" s="384">
        <f t="shared" si="5"/>
        <v>0</v>
      </c>
      <c r="O33" s="384">
        <f t="shared" si="5"/>
        <v>0</v>
      </c>
    </row>
    <row r="34" spans="1:15" ht="50.1" customHeight="1" thickTop="1" thickBot="1">
      <c r="A34" s="303"/>
      <c r="B34" s="10" t="s">
        <v>4625</v>
      </c>
      <c r="C34" s="458" t="s">
        <v>4626</v>
      </c>
      <c r="D34" s="18" t="s">
        <v>4674</v>
      </c>
      <c r="E34" s="18" t="s">
        <v>4590</v>
      </c>
      <c r="F34" s="10" t="s">
        <v>1993</v>
      </c>
      <c r="G34" s="18" t="s">
        <v>1994</v>
      </c>
      <c r="H34" s="18"/>
      <c r="I34" s="10"/>
      <c r="J34" s="343"/>
      <c r="K34" s="343"/>
      <c r="L34" s="343">
        <f t="shared" si="5"/>
        <v>0</v>
      </c>
      <c r="M34" s="343">
        <f t="shared" si="5"/>
        <v>0</v>
      </c>
      <c r="N34" s="343">
        <f t="shared" si="5"/>
        <v>0</v>
      </c>
      <c r="O34" s="343">
        <f t="shared" si="5"/>
        <v>0</v>
      </c>
    </row>
    <row r="35" spans="1:15" ht="50.1" customHeight="1" thickTop="1" thickBot="1">
      <c r="A35" s="675"/>
      <c r="B35" s="43" t="s">
        <v>4627</v>
      </c>
      <c r="C35" s="676" t="s">
        <v>4628</v>
      </c>
      <c r="D35" s="44" t="s">
        <v>4675</v>
      </c>
      <c r="E35" s="44" t="s">
        <v>4590</v>
      </c>
      <c r="F35" s="43" t="s">
        <v>1993</v>
      </c>
      <c r="G35" s="44" t="s">
        <v>1994</v>
      </c>
      <c r="H35" s="44"/>
      <c r="I35" s="43"/>
      <c r="J35" s="333"/>
      <c r="K35" s="333"/>
      <c r="L35" s="388">
        <f t="shared" si="5"/>
        <v>0</v>
      </c>
      <c r="M35" s="388">
        <f t="shared" si="5"/>
        <v>0</v>
      </c>
      <c r="N35" s="388">
        <f t="shared" si="5"/>
        <v>0</v>
      </c>
      <c r="O35" s="388">
        <f t="shared" si="5"/>
        <v>0</v>
      </c>
    </row>
    <row r="36" spans="1:15" ht="5.0999999999999996" customHeight="1">
      <c r="A36" s="675"/>
      <c r="B36" s="675"/>
      <c r="C36" s="675"/>
      <c r="D36" s="675"/>
      <c r="E36" s="675"/>
      <c r="F36" s="675"/>
      <c r="G36" s="675"/>
      <c r="H36" s="675"/>
      <c r="I36" s="675"/>
      <c r="J36" s="675"/>
      <c r="K36" s="675"/>
      <c r="L36" s="675"/>
      <c r="M36" s="675"/>
      <c r="N36" s="675"/>
      <c r="O36" s="675"/>
    </row>
    <row r="37" spans="1:15" ht="25.5">
      <c r="A37" s="768" t="s">
        <v>4583</v>
      </c>
      <c r="B37" s="768"/>
      <c r="C37" s="383"/>
      <c r="D37" s="673"/>
      <c r="E37" s="673"/>
      <c r="F37" s="673"/>
      <c r="G37" s="673"/>
      <c r="H37" s="673"/>
      <c r="I37" s="673"/>
      <c r="J37" s="673"/>
      <c r="K37" s="673"/>
      <c r="L37" s="673"/>
      <c r="M37" s="673"/>
      <c r="N37" s="673"/>
      <c r="O37" s="673"/>
    </row>
    <row r="38" spans="1:15" ht="50.1" customHeight="1" thickBot="1">
      <c r="A38" s="303"/>
      <c r="B38" s="7" t="s">
        <v>4629</v>
      </c>
      <c r="C38" s="527" t="s">
        <v>4630</v>
      </c>
      <c r="D38" s="16" t="s">
        <v>4673</v>
      </c>
      <c r="E38" s="16" t="s">
        <v>4590</v>
      </c>
      <c r="F38" s="7" t="s">
        <v>1993</v>
      </c>
      <c r="G38" s="16" t="s">
        <v>1994</v>
      </c>
      <c r="H38" s="16"/>
      <c r="I38" s="7"/>
      <c r="J38" s="331"/>
      <c r="K38" s="331"/>
      <c r="L38" s="384">
        <f t="shared" ref="L38:O40" si="6">$K38-($K38*L$2)</f>
        <v>0</v>
      </c>
      <c r="M38" s="384">
        <f t="shared" si="6"/>
        <v>0</v>
      </c>
      <c r="N38" s="384">
        <f t="shared" si="6"/>
        <v>0</v>
      </c>
      <c r="O38" s="384">
        <f t="shared" si="6"/>
        <v>0</v>
      </c>
    </row>
    <row r="39" spans="1:15" ht="50.1" customHeight="1" thickTop="1" thickBot="1">
      <c r="A39" s="303"/>
      <c r="B39" s="10" t="s">
        <v>4631</v>
      </c>
      <c r="C39" s="458" t="s">
        <v>4632</v>
      </c>
      <c r="D39" s="18" t="s">
        <v>4674</v>
      </c>
      <c r="E39" s="18" t="s">
        <v>4590</v>
      </c>
      <c r="F39" s="10" t="s">
        <v>1993</v>
      </c>
      <c r="G39" s="18" t="s">
        <v>1994</v>
      </c>
      <c r="H39" s="18"/>
      <c r="I39" s="10"/>
      <c r="J39" s="343"/>
      <c r="K39" s="343"/>
      <c r="L39" s="343">
        <f t="shared" si="6"/>
        <v>0</v>
      </c>
      <c r="M39" s="343">
        <f t="shared" si="6"/>
        <v>0</v>
      </c>
      <c r="N39" s="343">
        <f t="shared" si="6"/>
        <v>0</v>
      </c>
      <c r="O39" s="343">
        <f t="shared" si="6"/>
        <v>0</v>
      </c>
    </row>
    <row r="40" spans="1:15" ht="50.1" customHeight="1" thickTop="1" thickBot="1">
      <c r="A40" s="675"/>
      <c r="B40" s="43" t="s">
        <v>4633</v>
      </c>
      <c r="C40" s="676" t="s">
        <v>4634</v>
      </c>
      <c r="D40" s="44" t="s">
        <v>4675</v>
      </c>
      <c r="E40" s="44" t="s">
        <v>4590</v>
      </c>
      <c r="F40" s="43" t="s">
        <v>1993</v>
      </c>
      <c r="G40" s="44" t="s">
        <v>1994</v>
      </c>
      <c r="H40" s="44"/>
      <c r="I40" s="43"/>
      <c r="J40" s="333"/>
      <c r="K40" s="333"/>
      <c r="L40" s="388">
        <f t="shared" si="6"/>
        <v>0</v>
      </c>
      <c r="M40" s="388">
        <f t="shared" si="6"/>
        <v>0</v>
      </c>
      <c r="N40" s="388">
        <f t="shared" si="6"/>
        <v>0</v>
      </c>
      <c r="O40" s="388">
        <f t="shared" si="6"/>
        <v>0</v>
      </c>
    </row>
    <row r="41" spans="1:15" ht="5.0999999999999996" customHeight="1">
      <c r="A41" s="675"/>
      <c r="B41" s="675"/>
      <c r="C41" s="675"/>
      <c r="D41" s="675"/>
      <c r="E41" s="675"/>
      <c r="F41" s="675"/>
      <c r="G41" s="675"/>
      <c r="H41" s="675"/>
      <c r="I41" s="675"/>
      <c r="J41" s="675"/>
      <c r="K41" s="675"/>
      <c r="L41" s="675"/>
      <c r="M41" s="675"/>
      <c r="N41" s="675"/>
      <c r="O41" s="675"/>
    </row>
    <row r="42" spans="1:15" ht="25.5">
      <c r="A42" s="768" t="s">
        <v>4584</v>
      </c>
      <c r="B42" s="768"/>
      <c r="C42" s="383"/>
      <c r="D42" s="673"/>
      <c r="E42" s="673"/>
      <c r="F42" s="673"/>
      <c r="G42" s="673"/>
      <c r="H42" s="673"/>
      <c r="I42" s="673"/>
      <c r="J42" s="673"/>
      <c r="K42" s="673"/>
      <c r="L42" s="673"/>
      <c r="M42" s="673"/>
      <c r="N42" s="673"/>
      <c r="O42" s="673"/>
    </row>
    <row r="43" spans="1:15" ht="50.1" customHeight="1" thickBot="1">
      <c r="A43" s="303"/>
      <c r="B43" s="7" t="s">
        <v>4635</v>
      </c>
      <c r="C43" s="527" t="s">
        <v>4636</v>
      </c>
      <c r="D43" s="16" t="s">
        <v>4673</v>
      </c>
      <c r="E43" s="16" t="s">
        <v>4590</v>
      </c>
      <c r="F43" s="7" t="s">
        <v>1993</v>
      </c>
      <c r="G43" s="16" t="s">
        <v>1994</v>
      </c>
      <c r="H43" s="16"/>
      <c r="I43" s="7"/>
      <c r="J43" s="331"/>
      <c r="K43" s="331"/>
      <c r="L43" s="384">
        <f t="shared" ref="L43:O45" si="7">$K43-($K43*L$2)</f>
        <v>0</v>
      </c>
      <c r="M43" s="384">
        <f t="shared" si="7"/>
        <v>0</v>
      </c>
      <c r="N43" s="384">
        <f t="shared" si="7"/>
        <v>0</v>
      </c>
      <c r="O43" s="384">
        <f t="shared" si="7"/>
        <v>0</v>
      </c>
    </row>
    <row r="44" spans="1:15" ht="50.1" customHeight="1" thickTop="1" thickBot="1">
      <c r="A44" s="303"/>
      <c r="B44" s="10" t="s">
        <v>4637</v>
      </c>
      <c r="C44" s="458" t="s">
        <v>4638</v>
      </c>
      <c r="D44" s="18" t="s">
        <v>4674</v>
      </c>
      <c r="E44" s="18" t="s">
        <v>4590</v>
      </c>
      <c r="F44" s="10" t="s">
        <v>1993</v>
      </c>
      <c r="G44" s="18" t="s">
        <v>1994</v>
      </c>
      <c r="H44" s="18"/>
      <c r="I44" s="10"/>
      <c r="J44" s="343"/>
      <c r="K44" s="343"/>
      <c r="L44" s="343">
        <f t="shared" si="7"/>
        <v>0</v>
      </c>
      <c r="M44" s="343">
        <f t="shared" si="7"/>
        <v>0</v>
      </c>
      <c r="N44" s="343">
        <f t="shared" si="7"/>
        <v>0</v>
      </c>
      <c r="O44" s="343">
        <f t="shared" si="7"/>
        <v>0</v>
      </c>
    </row>
    <row r="45" spans="1:15" ht="50.1" customHeight="1" thickTop="1" thickBot="1">
      <c r="A45" s="675"/>
      <c r="B45" s="43" t="s">
        <v>4639</v>
      </c>
      <c r="C45" s="676" t="s">
        <v>4640</v>
      </c>
      <c r="D45" s="44" t="s">
        <v>4675</v>
      </c>
      <c r="E45" s="44" t="s">
        <v>4590</v>
      </c>
      <c r="F45" s="43" t="s">
        <v>1993</v>
      </c>
      <c r="G45" s="44" t="s">
        <v>1994</v>
      </c>
      <c r="H45" s="44"/>
      <c r="I45" s="43"/>
      <c r="J45" s="333"/>
      <c r="K45" s="333"/>
      <c r="L45" s="388">
        <f t="shared" si="7"/>
        <v>0</v>
      </c>
      <c r="M45" s="388">
        <f t="shared" si="7"/>
        <v>0</v>
      </c>
      <c r="N45" s="388">
        <f t="shared" si="7"/>
        <v>0</v>
      </c>
      <c r="O45" s="388">
        <f t="shared" si="7"/>
        <v>0</v>
      </c>
    </row>
    <row r="46" spans="1:15" ht="5.0999999999999996" customHeight="1">
      <c r="A46" s="675"/>
      <c r="B46" s="675"/>
      <c r="C46" s="675"/>
      <c r="D46" s="675"/>
      <c r="E46" s="675"/>
      <c r="F46" s="675"/>
      <c r="G46" s="675"/>
      <c r="H46" s="675"/>
      <c r="I46" s="675"/>
      <c r="J46" s="675"/>
      <c r="K46" s="675"/>
      <c r="L46" s="675"/>
      <c r="M46" s="675"/>
      <c r="N46" s="675"/>
      <c r="O46" s="675"/>
    </row>
    <row r="47" spans="1:15" ht="25.5">
      <c r="A47" s="768" t="s">
        <v>4585</v>
      </c>
      <c r="B47" s="768"/>
      <c r="C47" s="383"/>
      <c r="D47" s="673"/>
      <c r="E47" s="673"/>
      <c r="F47" s="673"/>
      <c r="G47" s="673"/>
      <c r="H47" s="673"/>
      <c r="I47" s="673"/>
      <c r="J47" s="673"/>
      <c r="K47" s="673"/>
      <c r="L47" s="673"/>
      <c r="M47" s="673"/>
      <c r="N47" s="673"/>
      <c r="O47" s="673"/>
    </row>
    <row r="48" spans="1:15" ht="50.1" customHeight="1" thickBot="1">
      <c r="A48" s="303"/>
      <c r="B48" s="7" t="s">
        <v>4641</v>
      </c>
      <c r="C48" s="527" t="s">
        <v>4642</v>
      </c>
      <c r="D48" s="16" t="s">
        <v>4673</v>
      </c>
      <c r="E48" s="16" t="s">
        <v>4590</v>
      </c>
      <c r="F48" s="7" t="s">
        <v>1993</v>
      </c>
      <c r="G48" s="16" t="s">
        <v>1994</v>
      </c>
      <c r="H48" s="16"/>
      <c r="I48" s="7"/>
      <c r="J48" s="331"/>
      <c r="K48" s="331"/>
      <c r="L48" s="384">
        <f t="shared" ref="L48:O50" si="8">$K48-($K48*L$2)</f>
        <v>0</v>
      </c>
      <c r="M48" s="384">
        <f t="shared" si="8"/>
        <v>0</v>
      </c>
      <c r="N48" s="384">
        <f t="shared" si="8"/>
        <v>0</v>
      </c>
      <c r="O48" s="384">
        <f t="shared" si="8"/>
        <v>0</v>
      </c>
    </row>
    <row r="49" spans="1:15" ht="50.1" customHeight="1" thickTop="1" thickBot="1">
      <c r="A49" s="303"/>
      <c r="B49" s="10" t="s">
        <v>4643</v>
      </c>
      <c r="C49" s="458" t="s">
        <v>4644</v>
      </c>
      <c r="D49" s="18" t="s">
        <v>4674</v>
      </c>
      <c r="E49" s="18" t="s">
        <v>4590</v>
      </c>
      <c r="F49" s="10" t="s">
        <v>1993</v>
      </c>
      <c r="G49" s="18" t="s">
        <v>1994</v>
      </c>
      <c r="H49" s="18"/>
      <c r="I49" s="10"/>
      <c r="J49" s="343"/>
      <c r="K49" s="343"/>
      <c r="L49" s="343">
        <f t="shared" si="8"/>
        <v>0</v>
      </c>
      <c r="M49" s="343">
        <f t="shared" si="8"/>
        <v>0</v>
      </c>
      <c r="N49" s="343">
        <f t="shared" si="8"/>
        <v>0</v>
      </c>
      <c r="O49" s="343">
        <f t="shared" si="8"/>
        <v>0</v>
      </c>
    </row>
    <row r="50" spans="1:15" ht="50.1" customHeight="1" thickTop="1" thickBot="1">
      <c r="A50" s="675"/>
      <c r="B50" s="43" t="s">
        <v>4645</v>
      </c>
      <c r="C50" s="676" t="s">
        <v>4646</v>
      </c>
      <c r="D50" s="44" t="s">
        <v>4675</v>
      </c>
      <c r="E50" s="44" t="s">
        <v>4590</v>
      </c>
      <c r="F50" s="43" t="s">
        <v>1993</v>
      </c>
      <c r="G50" s="44" t="s">
        <v>1994</v>
      </c>
      <c r="H50" s="44"/>
      <c r="I50" s="43"/>
      <c r="J50" s="333"/>
      <c r="K50" s="333"/>
      <c r="L50" s="388">
        <f t="shared" si="8"/>
        <v>0</v>
      </c>
      <c r="M50" s="388">
        <f t="shared" si="8"/>
        <v>0</v>
      </c>
      <c r="N50" s="388">
        <f t="shared" si="8"/>
        <v>0</v>
      </c>
      <c r="O50" s="388">
        <f t="shared" si="8"/>
        <v>0</v>
      </c>
    </row>
    <row r="51" spans="1:15" ht="5.0999999999999996" customHeight="1">
      <c r="A51" s="675"/>
      <c r="B51" s="675"/>
      <c r="C51" s="675"/>
      <c r="D51" s="675"/>
      <c r="E51" s="675"/>
      <c r="F51" s="675"/>
      <c r="G51" s="675"/>
      <c r="H51" s="675"/>
      <c r="I51" s="675"/>
      <c r="J51" s="675"/>
      <c r="K51" s="675"/>
      <c r="L51" s="675"/>
      <c r="M51" s="675"/>
      <c r="N51" s="675"/>
      <c r="O51" s="675"/>
    </row>
    <row r="52" spans="1:15" ht="25.5">
      <c r="A52" s="768" t="s">
        <v>4586</v>
      </c>
      <c r="B52" s="768"/>
      <c r="C52" s="383"/>
      <c r="D52" s="673"/>
      <c r="E52" s="673"/>
      <c r="F52" s="673"/>
      <c r="G52" s="673"/>
      <c r="H52" s="673"/>
      <c r="I52" s="673"/>
      <c r="J52" s="673"/>
      <c r="K52" s="673"/>
      <c r="L52" s="673"/>
      <c r="M52" s="673"/>
      <c r="N52" s="673"/>
      <c r="O52" s="673"/>
    </row>
    <row r="53" spans="1:15" ht="50.1" customHeight="1" thickBot="1">
      <c r="A53" s="303"/>
      <c r="B53" s="7" t="s">
        <v>4647</v>
      </c>
      <c r="C53" s="527" t="s">
        <v>4648</v>
      </c>
      <c r="D53" s="16" t="s">
        <v>4673</v>
      </c>
      <c r="E53" s="16" t="s">
        <v>4590</v>
      </c>
      <c r="F53" s="7" t="s">
        <v>1993</v>
      </c>
      <c r="G53" s="16" t="s">
        <v>1994</v>
      </c>
      <c r="H53" s="16"/>
      <c r="I53" s="7"/>
      <c r="J53" s="331"/>
      <c r="K53" s="331"/>
      <c r="L53" s="384">
        <f t="shared" ref="L53:O55" si="9">$K53-($K53*L$2)</f>
        <v>0</v>
      </c>
      <c r="M53" s="384">
        <f t="shared" si="9"/>
        <v>0</v>
      </c>
      <c r="N53" s="384">
        <f t="shared" si="9"/>
        <v>0</v>
      </c>
      <c r="O53" s="384">
        <f t="shared" si="9"/>
        <v>0</v>
      </c>
    </row>
    <row r="54" spans="1:15" ht="50.1" customHeight="1" thickTop="1" thickBot="1">
      <c r="A54" s="303"/>
      <c r="B54" s="10" t="s">
        <v>4649</v>
      </c>
      <c r="C54" s="458" t="s">
        <v>4650</v>
      </c>
      <c r="D54" s="18" t="s">
        <v>4674</v>
      </c>
      <c r="E54" s="18" t="s">
        <v>4590</v>
      </c>
      <c r="F54" s="10" t="s">
        <v>1993</v>
      </c>
      <c r="G54" s="18" t="s">
        <v>1994</v>
      </c>
      <c r="H54" s="18"/>
      <c r="I54" s="10"/>
      <c r="J54" s="343"/>
      <c r="K54" s="343"/>
      <c r="L54" s="343">
        <f t="shared" si="9"/>
        <v>0</v>
      </c>
      <c r="M54" s="343">
        <f t="shared" si="9"/>
        <v>0</v>
      </c>
      <c r="N54" s="343">
        <f t="shared" si="9"/>
        <v>0</v>
      </c>
      <c r="O54" s="343">
        <f t="shared" si="9"/>
        <v>0</v>
      </c>
    </row>
    <row r="55" spans="1:15" ht="50.1" customHeight="1" thickTop="1" thickBot="1">
      <c r="A55" s="675"/>
      <c r="B55" s="43" t="s">
        <v>4651</v>
      </c>
      <c r="C55" s="676" t="s">
        <v>4652</v>
      </c>
      <c r="D55" s="44" t="s">
        <v>4675</v>
      </c>
      <c r="E55" s="44" t="s">
        <v>4590</v>
      </c>
      <c r="F55" s="43" t="s">
        <v>1993</v>
      </c>
      <c r="G55" s="44" t="s">
        <v>1994</v>
      </c>
      <c r="H55" s="44"/>
      <c r="I55" s="43"/>
      <c r="J55" s="333"/>
      <c r="K55" s="333"/>
      <c r="L55" s="388">
        <f t="shared" si="9"/>
        <v>0</v>
      </c>
      <c r="M55" s="388">
        <f t="shared" si="9"/>
        <v>0</v>
      </c>
      <c r="N55" s="388">
        <f t="shared" si="9"/>
        <v>0</v>
      </c>
      <c r="O55" s="388">
        <f t="shared" si="9"/>
        <v>0</v>
      </c>
    </row>
    <row r="56" spans="1:15" ht="5.0999999999999996" customHeight="1">
      <c r="A56" s="675"/>
      <c r="B56" s="675"/>
      <c r="C56" s="675"/>
      <c r="D56" s="675"/>
      <c r="E56" s="675"/>
      <c r="F56" s="675"/>
      <c r="G56" s="675"/>
      <c r="H56" s="675"/>
      <c r="I56" s="675"/>
      <c r="J56" s="675"/>
      <c r="K56" s="675"/>
      <c r="L56" s="675"/>
      <c r="M56" s="675"/>
      <c r="N56" s="675"/>
      <c r="O56" s="675"/>
    </row>
    <row r="57" spans="1:15" ht="25.5">
      <c r="A57" s="768" t="s">
        <v>4587</v>
      </c>
      <c r="B57" s="768"/>
      <c r="C57" s="383"/>
      <c r="D57" s="673"/>
      <c r="E57" s="673"/>
      <c r="F57" s="673"/>
      <c r="G57" s="673"/>
      <c r="H57" s="673"/>
      <c r="I57" s="673"/>
      <c r="J57" s="673"/>
      <c r="K57" s="673"/>
      <c r="L57" s="673"/>
      <c r="M57" s="673"/>
      <c r="N57" s="673"/>
      <c r="O57" s="673"/>
    </row>
    <row r="58" spans="1:15" ht="50.1" customHeight="1" thickBot="1">
      <c r="A58" s="303"/>
      <c r="B58" s="7" t="s">
        <v>4653</v>
      </c>
      <c r="C58" s="527" t="s">
        <v>4654</v>
      </c>
      <c r="D58" s="16" t="s">
        <v>4673</v>
      </c>
      <c r="E58" s="16" t="s">
        <v>4590</v>
      </c>
      <c r="F58" s="7" t="s">
        <v>1993</v>
      </c>
      <c r="G58" s="16" t="s">
        <v>1994</v>
      </c>
      <c r="H58" s="16"/>
      <c r="I58" s="7"/>
      <c r="J58" s="331"/>
      <c r="K58" s="331"/>
      <c r="L58" s="384">
        <f t="shared" ref="L58:O61" si="10">$K58-($K58*L$2)</f>
        <v>0</v>
      </c>
      <c r="M58" s="384">
        <f t="shared" si="10"/>
        <v>0</v>
      </c>
      <c r="N58" s="384">
        <f t="shared" si="10"/>
        <v>0</v>
      </c>
      <c r="O58" s="384">
        <f t="shared" si="10"/>
        <v>0</v>
      </c>
    </row>
    <row r="59" spans="1:15" ht="50.1" customHeight="1" thickTop="1" thickBot="1">
      <c r="A59" s="303"/>
      <c r="B59" s="10" t="s">
        <v>4655</v>
      </c>
      <c r="C59" s="458" t="s">
        <v>4656</v>
      </c>
      <c r="D59" s="18" t="s">
        <v>4674</v>
      </c>
      <c r="E59" s="18" t="s">
        <v>4590</v>
      </c>
      <c r="F59" s="10" t="s">
        <v>1993</v>
      </c>
      <c r="G59" s="18" t="s">
        <v>1994</v>
      </c>
      <c r="H59" s="18"/>
      <c r="I59" s="10"/>
      <c r="J59" s="343"/>
      <c r="K59" s="343"/>
      <c r="L59" s="343">
        <f t="shared" si="10"/>
        <v>0</v>
      </c>
      <c r="M59" s="343">
        <f t="shared" si="10"/>
        <v>0</v>
      </c>
      <c r="N59" s="343">
        <f t="shared" si="10"/>
        <v>0</v>
      </c>
      <c r="O59" s="343">
        <f t="shared" si="10"/>
        <v>0</v>
      </c>
    </row>
    <row r="60" spans="1:15" ht="50.1" customHeight="1" thickTop="1" thickBot="1">
      <c r="A60" s="675"/>
      <c r="B60" s="7" t="s">
        <v>4657</v>
      </c>
      <c r="C60" s="527" t="s">
        <v>4658</v>
      </c>
      <c r="D60" s="16" t="s">
        <v>4675</v>
      </c>
      <c r="E60" s="16" t="s">
        <v>4590</v>
      </c>
      <c r="F60" s="7" t="s">
        <v>1993</v>
      </c>
      <c r="G60" s="16" t="s">
        <v>1994</v>
      </c>
      <c r="H60" s="16"/>
      <c r="I60" s="7"/>
      <c r="J60" s="331"/>
      <c r="K60" s="331"/>
      <c r="L60" s="384">
        <f t="shared" si="10"/>
        <v>0</v>
      </c>
      <c r="M60" s="384">
        <f t="shared" si="10"/>
        <v>0</v>
      </c>
      <c r="N60" s="384">
        <f t="shared" si="10"/>
        <v>0</v>
      </c>
      <c r="O60" s="384">
        <f t="shared" si="10"/>
        <v>0</v>
      </c>
    </row>
    <row r="61" spans="1:15" ht="50.1" customHeight="1" thickTop="1" thickBot="1">
      <c r="A61" s="675"/>
      <c r="B61" s="39" t="s">
        <v>4659</v>
      </c>
      <c r="C61" s="516" t="s">
        <v>4660</v>
      </c>
      <c r="D61" s="40" t="s">
        <v>4676</v>
      </c>
      <c r="E61" s="40" t="s">
        <v>4590</v>
      </c>
      <c r="F61" s="39" t="s">
        <v>1993</v>
      </c>
      <c r="G61" s="40" t="s">
        <v>1994</v>
      </c>
      <c r="H61" s="40"/>
      <c r="I61" s="39"/>
      <c r="J61" s="339"/>
      <c r="K61" s="339"/>
      <c r="L61" s="339">
        <f t="shared" si="10"/>
        <v>0</v>
      </c>
      <c r="M61" s="339">
        <f t="shared" si="10"/>
        <v>0</v>
      </c>
      <c r="N61" s="339">
        <f t="shared" si="10"/>
        <v>0</v>
      </c>
      <c r="O61" s="339">
        <f t="shared" si="10"/>
        <v>0</v>
      </c>
    </row>
    <row r="62" spans="1:15" ht="5.0999999999999996" customHeight="1">
      <c r="A62" s="675"/>
      <c r="B62" s="675"/>
      <c r="C62" s="675"/>
      <c r="D62" s="675"/>
      <c r="E62" s="675"/>
      <c r="F62" s="675"/>
      <c r="G62" s="675"/>
      <c r="H62" s="675"/>
      <c r="I62" s="675"/>
      <c r="J62" s="675"/>
      <c r="K62" s="675"/>
      <c r="L62" s="675"/>
      <c r="M62" s="675"/>
      <c r="N62" s="675"/>
      <c r="O62" s="675"/>
    </row>
    <row r="63" spans="1:15" ht="25.5">
      <c r="A63" s="768" t="s">
        <v>4588</v>
      </c>
      <c r="B63" s="768"/>
      <c r="C63" s="383"/>
      <c r="D63" s="673"/>
      <c r="E63" s="673"/>
      <c r="F63" s="673"/>
      <c r="G63" s="673"/>
      <c r="H63" s="673"/>
      <c r="I63" s="673"/>
      <c r="J63" s="673"/>
      <c r="K63" s="673"/>
      <c r="L63" s="673"/>
      <c r="M63" s="673"/>
      <c r="N63" s="673"/>
      <c r="O63" s="673"/>
    </row>
    <row r="64" spans="1:15" ht="50.1" customHeight="1" thickBot="1">
      <c r="A64" s="303"/>
      <c r="B64" s="7" t="s">
        <v>4661</v>
      </c>
      <c r="C64" s="527" t="s">
        <v>4662</v>
      </c>
      <c r="D64" s="16" t="s">
        <v>4673</v>
      </c>
      <c r="E64" s="16" t="s">
        <v>4590</v>
      </c>
      <c r="F64" s="7" t="s">
        <v>1993</v>
      </c>
      <c r="G64" s="16" t="s">
        <v>1994</v>
      </c>
      <c r="H64" s="16"/>
      <c r="I64" s="7"/>
      <c r="J64" s="331"/>
      <c r="K64" s="331"/>
      <c r="L64" s="384">
        <f t="shared" ref="L64:O66" si="11">$K64-($K64*L$2)</f>
        <v>0</v>
      </c>
      <c r="M64" s="384">
        <f t="shared" si="11"/>
        <v>0</v>
      </c>
      <c r="N64" s="384">
        <f t="shared" si="11"/>
        <v>0</v>
      </c>
      <c r="O64" s="384">
        <f t="shared" si="11"/>
        <v>0</v>
      </c>
    </row>
    <row r="65" spans="1:15" ht="50.1" customHeight="1" thickTop="1" thickBot="1">
      <c r="A65" s="303"/>
      <c r="B65" s="10" t="s">
        <v>4663</v>
      </c>
      <c r="C65" s="458" t="s">
        <v>4664</v>
      </c>
      <c r="D65" s="18" t="s">
        <v>4674</v>
      </c>
      <c r="E65" s="18" t="s">
        <v>4590</v>
      </c>
      <c r="F65" s="10" t="s">
        <v>1993</v>
      </c>
      <c r="G65" s="18" t="s">
        <v>1994</v>
      </c>
      <c r="H65" s="18"/>
      <c r="I65" s="10"/>
      <c r="J65" s="343"/>
      <c r="K65" s="343"/>
      <c r="L65" s="343">
        <f t="shared" si="11"/>
        <v>0</v>
      </c>
      <c r="M65" s="343">
        <f t="shared" si="11"/>
        <v>0</v>
      </c>
      <c r="N65" s="343">
        <f t="shared" si="11"/>
        <v>0</v>
      </c>
      <c r="O65" s="343">
        <f t="shared" si="11"/>
        <v>0</v>
      </c>
    </row>
    <row r="66" spans="1:15" ht="50.1" customHeight="1" thickTop="1" thickBot="1">
      <c r="A66" s="675"/>
      <c r="B66" s="43" t="s">
        <v>4665</v>
      </c>
      <c r="C66" s="676" t="s">
        <v>4666</v>
      </c>
      <c r="D66" s="44" t="s">
        <v>4675</v>
      </c>
      <c r="E66" s="44" t="s">
        <v>4590</v>
      </c>
      <c r="F66" s="43" t="s">
        <v>1993</v>
      </c>
      <c r="G66" s="44" t="s">
        <v>1994</v>
      </c>
      <c r="H66" s="44"/>
      <c r="I66" s="43"/>
      <c r="J66" s="333"/>
      <c r="K66" s="333"/>
      <c r="L66" s="388">
        <f t="shared" si="11"/>
        <v>0</v>
      </c>
      <c r="M66" s="388">
        <f t="shared" si="11"/>
        <v>0</v>
      </c>
      <c r="N66" s="388">
        <f t="shared" si="11"/>
        <v>0</v>
      </c>
      <c r="O66" s="388">
        <f t="shared" si="11"/>
        <v>0</v>
      </c>
    </row>
    <row r="67" spans="1:15" ht="5.0999999999999996" customHeight="1">
      <c r="A67" s="675"/>
      <c r="B67" s="675"/>
      <c r="C67" s="675"/>
      <c r="D67" s="675"/>
      <c r="E67" s="675"/>
      <c r="F67" s="675"/>
      <c r="G67" s="675"/>
      <c r="H67" s="675"/>
      <c r="I67" s="675"/>
      <c r="J67" s="675"/>
      <c r="K67" s="675"/>
      <c r="L67" s="675"/>
      <c r="M67" s="675"/>
      <c r="N67" s="675"/>
      <c r="O67" s="675"/>
    </row>
    <row r="68" spans="1:15" ht="25.5">
      <c r="A68" s="768" t="s">
        <v>4589</v>
      </c>
      <c r="B68" s="768"/>
      <c r="C68" s="383"/>
      <c r="D68" s="673"/>
      <c r="E68" s="673"/>
      <c r="F68" s="673"/>
      <c r="G68" s="673"/>
      <c r="H68" s="673"/>
      <c r="I68" s="673"/>
      <c r="J68" s="673"/>
      <c r="K68" s="673"/>
      <c r="L68" s="673"/>
      <c r="M68" s="673"/>
      <c r="N68" s="673"/>
      <c r="O68" s="673"/>
    </row>
    <row r="69" spans="1:15" ht="50.1" customHeight="1" thickBot="1">
      <c r="A69" s="303"/>
      <c r="B69" s="7" t="s">
        <v>4667</v>
      </c>
      <c r="C69" s="527" t="s">
        <v>4668</v>
      </c>
      <c r="D69" s="16" t="s">
        <v>4673</v>
      </c>
      <c r="E69" s="16" t="s">
        <v>4590</v>
      </c>
      <c r="F69" s="7" t="s">
        <v>1993</v>
      </c>
      <c r="G69" s="16" t="s">
        <v>1994</v>
      </c>
      <c r="H69" s="16"/>
      <c r="I69" s="7"/>
      <c r="J69" s="331"/>
      <c r="K69" s="331"/>
      <c r="L69" s="384">
        <f t="shared" ref="L69:O71" si="12">$K69-($K69*L$2)</f>
        <v>0</v>
      </c>
      <c r="M69" s="384">
        <f t="shared" si="12"/>
        <v>0</v>
      </c>
      <c r="N69" s="384">
        <f t="shared" si="12"/>
        <v>0</v>
      </c>
      <c r="O69" s="384">
        <f t="shared" si="12"/>
        <v>0</v>
      </c>
    </row>
    <row r="70" spans="1:15" ht="50.1" customHeight="1" thickTop="1" thickBot="1">
      <c r="A70" s="303"/>
      <c r="B70" s="10" t="s">
        <v>4669</v>
      </c>
      <c r="C70" s="458" t="s">
        <v>4670</v>
      </c>
      <c r="D70" s="18" t="s">
        <v>4674</v>
      </c>
      <c r="E70" s="18" t="s">
        <v>4590</v>
      </c>
      <c r="F70" s="10" t="s">
        <v>1993</v>
      </c>
      <c r="G70" s="18" t="s">
        <v>1994</v>
      </c>
      <c r="H70" s="18"/>
      <c r="I70" s="10"/>
      <c r="J70" s="343"/>
      <c r="K70" s="343"/>
      <c r="L70" s="343">
        <f t="shared" si="12"/>
        <v>0</v>
      </c>
      <c r="M70" s="343">
        <f t="shared" si="12"/>
        <v>0</v>
      </c>
      <c r="N70" s="343">
        <f t="shared" si="12"/>
        <v>0</v>
      </c>
      <c r="O70" s="343">
        <f t="shared" si="12"/>
        <v>0</v>
      </c>
    </row>
    <row r="71" spans="1:15" ht="50.1" customHeight="1" thickTop="1" thickBot="1">
      <c r="A71" s="675"/>
      <c r="B71" s="43" t="s">
        <v>4671</v>
      </c>
      <c r="C71" s="676" t="s">
        <v>4672</v>
      </c>
      <c r="D71" s="44" t="s">
        <v>4675</v>
      </c>
      <c r="E71" s="44" t="s">
        <v>4590</v>
      </c>
      <c r="F71" s="43" t="s">
        <v>1993</v>
      </c>
      <c r="G71" s="44" t="s">
        <v>1994</v>
      </c>
      <c r="H71" s="44"/>
      <c r="I71" s="43"/>
      <c r="J71" s="333"/>
      <c r="K71" s="333"/>
      <c r="L71" s="388">
        <f t="shared" si="12"/>
        <v>0</v>
      </c>
      <c r="M71" s="388">
        <f t="shared" si="12"/>
        <v>0</v>
      </c>
      <c r="N71" s="388">
        <f t="shared" si="12"/>
        <v>0</v>
      </c>
      <c r="O71" s="388">
        <f t="shared" si="12"/>
        <v>0</v>
      </c>
    </row>
  </sheetData>
  <mergeCells count="15">
    <mergeCell ref="A1:A2"/>
    <mergeCell ref="B1:C2"/>
    <mergeCell ref="A6:B6"/>
    <mergeCell ref="A12:B12"/>
    <mergeCell ref="A17:B17"/>
    <mergeCell ref="A52:B52"/>
    <mergeCell ref="A57:B57"/>
    <mergeCell ref="A63:B63"/>
    <mergeCell ref="A68:B68"/>
    <mergeCell ref="A22:B22"/>
    <mergeCell ref="A27:B27"/>
    <mergeCell ref="A32:B32"/>
    <mergeCell ref="A37:B37"/>
    <mergeCell ref="A42:B42"/>
    <mergeCell ref="A47:B47"/>
  </mergeCells>
  <conditionalFormatting sqref="I4">
    <cfRule type="containsText" dxfId="46" priority="1" operator="containsText" text="Yes">
      <formula>NOT(ISERROR(SEARCH("Yes",I4)))</formula>
    </cfRule>
  </conditionalFormatting>
  <hyperlinks>
    <hyperlink ref="D1" location="'SW Covers - Genuine Leather'!A6" display="v11"/>
    <hyperlink ref="E1" location="'SW Covers - Genuine Leather'!A12" display="v12"/>
    <hyperlink ref="F1" location="'SW Covers - Genuine Leather'!A17" display="v13"/>
    <hyperlink ref="I1" location="'SW Covers - Genuine Leather'!A32" display="v17"/>
    <hyperlink ref="G1" location="'SW Covers - Genuine Leather'!A22" display="v15"/>
    <hyperlink ref="H1" location="'SW Covers - Genuine Leather'!A27" display="v16"/>
    <hyperlink ref="D2" location="'SW Covers - Genuine Leather'!A37" display="v18"/>
    <hyperlink ref="E2" location="'SW Covers - Genuine Leather'!A42" display="v19"/>
    <hyperlink ref="F2" location="'SW Covers - Genuine Leather'!A47" display="v20"/>
    <hyperlink ref="H2" location="'SW Covers - Genuine Leather'!A57" display="v22"/>
    <hyperlink ref="J2" location="'SW Covers - Genuine Leather'!A68" display="v24"/>
    <hyperlink ref="G2" location="'SW Covers - Genuine Leather'!A52" display="v21"/>
    <hyperlink ref="I2" location="'SW Covers - Genuine Leather'!A63" display="v23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codeName="Sheet8"/>
  <dimension ref="A1:P54"/>
  <sheetViews>
    <sheetView zoomScaleNormal="100" workbookViewId="0">
      <pane ySplit="4" topLeftCell="A5" activePane="bottomLeft" state="frozen"/>
      <selection pane="bottomLeft" activeCell="B1" sqref="B1:C2"/>
    </sheetView>
  </sheetViews>
  <sheetFormatPr defaultRowHeight="15"/>
  <cols>
    <col min="1" max="1" width="23.5703125" style="288" customWidth="1"/>
    <col min="2" max="2" width="19.28515625" style="80" bestFit="1" customWidth="1"/>
    <col min="3" max="3" width="14.85546875" style="80" bestFit="1" customWidth="1"/>
    <col min="4" max="4" width="21.5703125" style="80" bestFit="1" customWidth="1"/>
    <col min="5" max="5" width="18" style="80" bestFit="1" customWidth="1"/>
    <col min="6" max="6" width="16.7109375" style="80" bestFit="1" customWidth="1"/>
    <col min="7" max="7" width="13.42578125" style="80" bestFit="1" customWidth="1"/>
    <col min="8" max="8" width="14.140625" style="80" bestFit="1" customWidth="1"/>
    <col min="9" max="9" width="11.42578125" style="80" bestFit="1" customWidth="1"/>
    <col min="10" max="10" width="15.28515625" style="80" bestFit="1" customWidth="1"/>
    <col min="11" max="11" width="8.28515625" style="80" bestFit="1" customWidth="1"/>
    <col min="12" max="12" width="11" style="80" bestFit="1" customWidth="1"/>
    <col min="13" max="16" width="9.7109375" style="80" bestFit="1" customWidth="1"/>
  </cols>
  <sheetData>
    <row r="1" spans="1:16" s="209" customFormat="1" ht="37.5" customHeight="1">
      <c r="A1" s="766"/>
      <c r="B1" s="759" t="s">
        <v>0</v>
      </c>
      <c r="C1" s="760"/>
      <c r="D1" s="21" t="s">
        <v>3890</v>
      </c>
      <c r="E1" s="21" t="s">
        <v>3892</v>
      </c>
      <c r="F1" s="21" t="s">
        <v>3894</v>
      </c>
      <c r="G1" s="14"/>
      <c r="H1" s="80"/>
      <c r="I1" s="200"/>
      <c r="J1" s="80"/>
      <c r="K1" s="80"/>
      <c r="L1" s="80"/>
      <c r="M1" s="80"/>
      <c r="N1" s="80"/>
      <c r="O1" s="181"/>
    </row>
    <row r="2" spans="1:16" s="209" customFormat="1" ht="37.5" customHeight="1">
      <c r="A2" s="766"/>
      <c r="B2" s="760"/>
      <c r="C2" s="760"/>
      <c r="D2" s="21" t="s">
        <v>3891</v>
      </c>
      <c r="E2" s="21" t="s">
        <v>3893</v>
      </c>
      <c r="F2" s="80"/>
      <c r="G2" s="80"/>
      <c r="H2" s="80"/>
      <c r="I2" s="200"/>
      <c r="J2" s="80"/>
      <c r="K2" s="80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s="26" customFormat="1" ht="3" customHeight="1"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265"/>
    </row>
    <row r="4" spans="1:16" s="13" customFormat="1" ht="14.25">
      <c r="A4" s="30" t="s">
        <v>36</v>
      </c>
      <c r="B4" s="30" t="s">
        <v>3</v>
      </c>
      <c r="C4" s="30" t="s">
        <v>2</v>
      </c>
      <c r="D4" s="30" t="s">
        <v>49</v>
      </c>
      <c r="E4" s="30" t="s">
        <v>1640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</row>
    <row r="5" spans="1:16" s="210" customFormat="1" ht="3" customHeight="1">
      <c r="B5" s="180"/>
      <c r="C5" s="180"/>
      <c r="D5" s="180"/>
      <c r="E5" s="180"/>
      <c r="F5" s="180"/>
      <c r="G5" s="180"/>
      <c r="H5" s="180"/>
      <c r="I5" s="180"/>
      <c r="J5" s="110"/>
      <c r="K5" s="110"/>
      <c r="L5" s="110"/>
      <c r="M5" s="110"/>
      <c r="N5" s="110"/>
      <c r="O5" s="110"/>
      <c r="P5" s="110"/>
    </row>
    <row r="6" spans="1:16" s="210" customFormat="1" ht="25.5">
      <c r="A6" s="765" t="s">
        <v>3890</v>
      </c>
      <c r="B6" s="765"/>
      <c r="C6" s="180"/>
      <c r="D6" s="180"/>
      <c r="E6" s="180"/>
      <c r="F6" s="180"/>
      <c r="G6" s="180"/>
      <c r="H6" s="180"/>
      <c r="I6" s="180"/>
      <c r="J6" s="110"/>
      <c r="K6" s="110"/>
      <c r="L6" s="110"/>
      <c r="M6" s="110"/>
      <c r="N6" s="110"/>
      <c r="O6" s="110"/>
      <c r="P6" s="110"/>
    </row>
    <row r="7" spans="1:16" ht="43.5" thickBot="1">
      <c r="A7" s="497"/>
      <c r="B7" s="28" t="s">
        <v>2808</v>
      </c>
      <c r="C7" s="472" t="s">
        <v>781</v>
      </c>
      <c r="D7" s="29" t="s">
        <v>3908</v>
      </c>
      <c r="E7" s="28" t="s">
        <v>3899</v>
      </c>
      <c r="F7" s="473"/>
      <c r="G7" s="473"/>
      <c r="H7" s="28" t="s">
        <v>9</v>
      </c>
      <c r="I7" s="28" t="s">
        <v>3907</v>
      </c>
      <c r="J7" s="28">
        <v>6</v>
      </c>
      <c r="K7" s="384">
        <f t="shared" ref="K7:K14" si="0">L7+6</f>
        <v>27.95</v>
      </c>
      <c r="L7" s="384">
        <v>21.95</v>
      </c>
      <c r="M7" s="384">
        <f t="shared" ref="M7:P14" si="1">$L7-($L7*M$2)</f>
        <v>12.0725</v>
      </c>
      <c r="N7" s="384">
        <f t="shared" si="1"/>
        <v>10.975</v>
      </c>
      <c r="O7" s="384">
        <f t="shared" si="1"/>
        <v>9.8774999999999995</v>
      </c>
      <c r="P7" s="384">
        <f t="shared" si="1"/>
        <v>8.7799999999999994</v>
      </c>
    </row>
    <row r="8" spans="1:16" ht="44.25" thickTop="1" thickBot="1">
      <c r="A8" s="497"/>
      <c r="B8" s="11" t="s">
        <v>2809</v>
      </c>
      <c r="C8" s="474" t="s">
        <v>782</v>
      </c>
      <c r="D8" s="20" t="s">
        <v>3908</v>
      </c>
      <c r="E8" s="11" t="s">
        <v>3900</v>
      </c>
      <c r="F8" s="475"/>
      <c r="G8" s="475"/>
      <c r="H8" s="11" t="s">
        <v>9</v>
      </c>
      <c r="I8" s="11" t="s">
        <v>3907</v>
      </c>
      <c r="J8" s="11">
        <v>6</v>
      </c>
      <c r="K8" s="335">
        <f t="shared" si="0"/>
        <v>30.95</v>
      </c>
      <c r="L8" s="335">
        <v>24.95</v>
      </c>
      <c r="M8" s="335">
        <f t="shared" si="1"/>
        <v>13.7225</v>
      </c>
      <c r="N8" s="335">
        <f t="shared" si="1"/>
        <v>12.475</v>
      </c>
      <c r="O8" s="335">
        <f t="shared" si="1"/>
        <v>11.227499999999999</v>
      </c>
      <c r="P8" s="335">
        <f t="shared" si="1"/>
        <v>9.98</v>
      </c>
    </row>
    <row r="9" spans="1:16" ht="44.25" thickTop="1" thickBot="1">
      <c r="A9" s="497"/>
      <c r="B9" s="28" t="s">
        <v>2810</v>
      </c>
      <c r="C9" s="472" t="s">
        <v>779</v>
      </c>
      <c r="D9" s="29" t="s">
        <v>3908</v>
      </c>
      <c r="E9" s="28" t="s">
        <v>3901</v>
      </c>
      <c r="F9" s="473"/>
      <c r="G9" s="473"/>
      <c r="H9" s="28" t="s">
        <v>9</v>
      </c>
      <c r="I9" s="28" t="s">
        <v>3907</v>
      </c>
      <c r="J9" s="28">
        <v>6</v>
      </c>
      <c r="K9" s="384">
        <f t="shared" si="0"/>
        <v>33.950000000000003</v>
      </c>
      <c r="L9" s="384">
        <v>27.95</v>
      </c>
      <c r="M9" s="384">
        <f t="shared" si="1"/>
        <v>15.372499999999999</v>
      </c>
      <c r="N9" s="384">
        <f t="shared" si="1"/>
        <v>13.975</v>
      </c>
      <c r="O9" s="384">
        <f t="shared" si="1"/>
        <v>12.577499999999999</v>
      </c>
      <c r="P9" s="384">
        <f t="shared" si="1"/>
        <v>11.18</v>
      </c>
    </row>
    <row r="10" spans="1:16" ht="44.25" thickTop="1" thickBot="1">
      <c r="A10" s="497"/>
      <c r="B10" s="11" t="s">
        <v>2811</v>
      </c>
      <c r="C10" s="474" t="s">
        <v>778</v>
      </c>
      <c r="D10" s="20" t="s">
        <v>3908</v>
      </c>
      <c r="E10" s="11" t="s">
        <v>3902</v>
      </c>
      <c r="F10" s="475"/>
      <c r="G10" s="475"/>
      <c r="H10" s="11" t="s">
        <v>9</v>
      </c>
      <c r="I10" s="11" t="s">
        <v>3907</v>
      </c>
      <c r="J10" s="11">
        <v>6</v>
      </c>
      <c r="K10" s="335">
        <f t="shared" si="0"/>
        <v>36.950000000000003</v>
      </c>
      <c r="L10" s="335">
        <v>30.95</v>
      </c>
      <c r="M10" s="335">
        <f t="shared" si="1"/>
        <v>17.022500000000001</v>
      </c>
      <c r="N10" s="335">
        <f t="shared" si="1"/>
        <v>15.475</v>
      </c>
      <c r="O10" s="335">
        <f t="shared" si="1"/>
        <v>13.927499999999998</v>
      </c>
      <c r="P10" s="335">
        <f t="shared" si="1"/>
        <v>12.379999999999999</v>
      </c>
    </row>
    <row r="11" spans="1:16" ht="44.25" thickTop="1" thickBot="1">
      <c r="A11" s="497"/>
      <c r="B11" s="28" t="s">
        <v>2812</v>
      </c>
      <c r="C11" s="472" t="s">
        <v>777</v>
      </c>
      <c r="D11" s="29" t="s">
        <v>3908</v>
      </c>
      <c r="E11" s="28" t="s">
        <v>3903</v>
      </c>
      <c r="F11" s="473"/>
      <c r="G11" s="473"/>
      <c r="H11" s="28" t="s">
        <v>9</v>
      </c>
      <c r="I11" s="28" t="s">
        <v>3907</v>
      </c>
      <c r="J11" s="28">
        <v>6</v>
      </c>
      <c r="K11" s="384">
        <f t="shared" si="0"/>
        <v>39.950000000000003</v>
      </c>
      <c r="L11" s="384">
        <v>33.950000000000003</v>
      </c>
      <c r="M11" s="384">
        <f t="shared" si="1"/>
        <v>18.672499999999999</v>
      </c>
      <c r="N11" s="384">
        <f t="shared" si="1"/>
        <v>16.975000000000001</v>
      </c>
      <c r="O11" s="384">
        <f t="shared" si="1"/>
        <v>15.2775</v>
      </c>
      <c r="P11" s="384">
        <f t="shared" si="1"/>
        <v>13.580000000000002</v>
      </c>
    </row>
    <row r="12" spans="1:16" ht="44.25" thickTop="1" thickBot="1">
      <c r="A12" s="497"/>
      <c r="B12" s="11" t="s">
        <v>2813</v>
      </c>
      <c r="C12" s="474" t="s">
        <v>798</v>
      </c>
      <c r="D12" s="20" t="s">
        <v>3908</v>
      </c>
      <c r="E12" s="11" t="s">
        <v>3904</v>
      </c>
      <c r="F12" s="475"/>
      <c r="G12" s="475"/>
      <c r="H12" s="11" t="s">
        <v>9</v>
      </c>
      <c r="I12" s="11" t="s">
        <v>3907</v>
      </c>
      <c r="J12" s="11">
        <v>6</v>
      </c>
      <c r="K12" s="335">
        <f t="shared" si="0"/>
        <v>42.95</v>
      </c>
      <c r="L12" s="335">
        <v>36.950000000000003</v>
      </c>
      <c r="M12" s="335">
        <f t="shared" si="1"/>
        <v>20.322500000000002</v>
      </c>
      <c r="N12" s="335">
        <f t="shared" si="1"/>
        <v>18.475000000000001</v>
      </c>
      <c r="O12" s="335">
        <f t="shared" si="1"/>
        <v>16.627500000000001</v>
      </c>
      <c r="P12" s="335">
        <f t="shared" si="1"/>
        <v>14.780000000000001</v>
      </c>
    </row>
    <row r="13" spans="1:16" ht="44.25" thickTop="1" thickBot="1">
      <c r="A13" s="497"/>
      <c r="B13" s="28" t="s">
        <v>2814</v>
      </c>
      <c r="C13" s="472" t="s">
        <v>780</v>
      </c>
      <c r="D13" s="29" t="s">
        <v>3908</v>
      </c>
      <c r="E13" s="28" t="s">
        <v>3905</v>
      </c>
      <c r="F13" s="473"/>
      <c r="G13" s="473"/>
      <c r="H13" s="28" t="s">
        <v>9</v>
      </c>
      <c r="I13" s="28" t="s">
        <v>3907</v>
      </c>
      <c r="J13" s="28">
        <v>6</v>
      </c>
      <c r="K13" s="384">
        <f t="shared" si="0"/>
        <v>45.95</v>
      </c>
      <c r="L13" s="384">
        <v>39.950000000000003</v>
      </c>
      <c r="M13" s="384">
        <f t="shared" si="1"/>
        <v>21.9725</v>
      </c>
      <c r="N13" s="384">
        <f t="shared" si="1"/>
        <v>19.975000000000001</v>
      </c>
      <c r="O13" s="384">
        <f t="shared" si="1"/>
        <v>17.977499999999999</v>
      </c>
      <c r="P13" s="384">
        <f t="shared" si="1"/>
        <v>15.98</v>
      </c>
    </row>
    <row r="14" spans="1:16" ht="44.25" thickTop="1" thickBot="1">
      <c r="A14" s="497"/>
      <c r="B14" s="39" t="s">
        <v>2815</v>
      </c>
      <c r="C14" s="498" t="s">
        <v>776</v>
      </c>
      <c r="D14" s="40" t="s">
        <v>3908</v>
      </c>
      <c r="E14" s="39" t="s">
        <v>3906</v>
      </c>
      <c r="F14" s="499"/>
      <c r="G14" s="499"/>
      <c r="H14" s="39" t="s">
        <v>9</v>
      </c>
      <c r="I14" s="39" t="s">
        <v>3907</v>
      </c>
      <c r="J14" s="39">
        <v>6</v>
      </c>
      <c r="K14" s="339">
        <f t="shared" si="0"/>
        <v>48.95</v>
      </c>
      <c r="L14" s="339">
        <v>42.95</v>
      </c>
      <c r="M14" s="339">
        <f t="shared" si="1"/>
        <v>23.622500000000002</v>
      </c>
      <c r="N14" s="339">
        <f t="shared" si="1"/>
        <v>21.475000000000001</v>
      </c>
      <c r="O14" s="339">
        <f t="shared" si="1"/>
        <v>19.327500000000001</v>
      </c>
      <c r="P14" s="339">
        <f t="shared" si="1"/>
        <v>17.180000000000003</v>
      </c>
    </row>
    <row r="15" spans="1:16" s="210" customFormat="1" ht="3" customHeight="1">
      <c r="B15" s="180"/>
      <c r="C15" s="180"/>
      <c r="D15" s="180"/>
      <c r="E15" s="180"/>
      <c r="F15" s="180"/>
      <c r="G15" s="180"/>
      <c r="H15" s="180"/>
      <c r="I15" s="180"/>
      <c r="J15" s="226"/>
      <c r="K15" s="226"/>
      <c r="L15" s="226"/>
      <c r="M15" s="226"/>
      <c r="N15" s="226"/>
      <c r="O15" s="226"/>
      <c r="P15" s="226"/>
    </row>
    <row r="16" spans="1:16" s="210" customFormat="1" ht="25.5">
      <c r="A16" s="765" t="s">
        <v>3891</v>
      </c>
      <c r="B16" s="765"/>
      <c r="C16" s="180"/>
      <c r="D16" s="180"/>
      <c r="E16" s="180"/>
      <c r="F16" s="180"/>
      <c r="G16" s="180"/>
      <c r="H16" s="180"/>
      <c r="I16" s="180"/>
      <c r="J16" s="223"/>
      <c r="K16" s="225"/>
      <c r="L16" s="225"/>
      <c r="M16" s="225"/>
      <c r="N16" s="225"/>
      <c r="O16" s="225"/>
      <c r="P16" s="225"/>
    </row>
    <row r="17" spans="1:16" ht="43.5" thickBot="1">
      <c r="B17" s="28" t="s">
        <v>2817</v>
      </c>
      <c r="C17" s="472" t="s">
        <v>758</v>
      </c>
      <c r="D17" s="500" t="s">
        <v>3909</v>
      </c>
      <c r="E17" s="28" t="s">
        <v>3899</v>
      </c>
      <c r="F17" s="28"/>
      <c r="G17" s="28"/>
      <c r="H17" s="28" t="s">
        <v>9</v>
      </c>
      <c r="I17" s="28" t="s">
        <v>3907</v>
      </c>
      <c r="J17" s="28">
        <v>4</v>
      </c>
      <c r="K17" s="384">
        <f t="shared" ref="K17:K24" si="2">L17+40</f>
        <v>103.95</v>
      </c>
      <c r="L17" s="384">
        <v>63.95</v>
      </c>
      <c r="M17" s="384">
        <f t="shared" ref="M17:P24" si="3">$L17-($L17*M$2)</f>
        <v>35.172499999999999</v>
      </c>
      <c r="N17" s="384">
        <f t="shared" si="3"/>
        <v>31.975000000000001</v>
      </c>
      <c r="O17" s="384">
        <f t="shared" si="3"/>
        <v>28.777499999999996</v>
      </c>
      <c r="P17" s="384">
        <f t="shared" si="3"/>
        <v>25.580000000000005</v>
      </c>
    </row>
    <row r="18" spans="1:16" ht="44.25" thickTop="1" thickBot="1">
      <c r="B18" s="11" t="s">
        <v>2818</v>
      </c>
      <c r="C18" s="474" t="s">
        <v>754</v>
      </c>
      <c r="D18" s="501" t="s">
        <v>3909</v>
      </c>
      <c r="E18" s="11" t="s">
        <v>3900</v>
      </c>
      <c r="F18" s="11"/>
      <c r="G18" s="11"/>
      <c r="H18" s="11" t="s">
        <v>9</v>
      </c>
      <c r="I18" s="11" t="s">
        <v>3907</v>
      </c>
      <c r="J18" s="11">
        <v>4</v>
      </c>
      <c r="K18" s="335">
        <f t="shared" si="2"/>
        <v>107.95</v>
      </c>
      <c r="L18" s="335">
        <v>67.95</v>
      </c>
      <c r="M18" s="335">
        <f t="shared" si="3"/>
        <v>37.372500000000002</v>
      </c>
      <c r="N18" s="335">
        <f t="shared" si="3"/>
        <v>33.975000000000001</v>
      </c>
      <c r="O18" s="335">
        <f t="shared" si="3"/>
        <v>30.577500000000001</v>
      </c>
      <c r="P18" s="335">
        <f t="shared" si="3"/>
        <v>27.18</v>
      </c>
    </row>
    <row r="19" spans="1:16" ht="44.25" thickTop="1" thickBot="1">
      <c r="B19" s="28" t="s">
        <v>2819</v>
      </c>
      <c r="C19" s="472" t="s">
        <v>757</v>
      </c>
      <c r="D19" s="500" t="s">
        <v>3909</v>
      </c>
      <c r="E19" s="28" t="s">
        <v>3901</v>
      </c>
      <c r="F19" s="28"/>
      <c r="G19" s="28"/>
      <c r="H19" s="28" t="s">
        <v>9</v>
      </c>
      <c r="I19" s="28" t="s">
        <v>3907</v>
      </c>
      <c r="J19" s="28">
        <v>4</v>
      </c>
      <c r="K19" s="384">
        <f t="shared" si="2"/>
        <v>111.95</v>
      </c>
      <c r="L19" s="384">
        <v>71.95</v>
      </c>
      <c r="M19" s="384">
        <f t="shared" si="3"/>
        <v>39.572499999999998</v>
      </c>
      <c r="N19" s="384">
        <f t="shared" si="3"/>
        <v>35.975000000000001</v>
      </c>
      <c r="O19" s="384">
        <f t="shared" si="3"/>
        <v>32.377499999999998</v>
      </c>
      <c r="P19" s="384">
        <f t="shared" si="3"/>
        <v>28.78</v>
      </c>
    </row>
    <row r="20" spans="1:16" ht="44.25" thickTop="1" thickBot="1">
      <c r="B20" s="11" t="s">
        <v>2820</v>
      </c>
      <c r="C20" s="474" t="s">
        <v>756</v>
      </c>
      <c r="D20" s="501" t="s">
        <v>3909</v>
      </c>
      <c r="E20" s="11" t="s">
        <v>3902</v>
      </c>
      <c r="F20" s="11"/>
      <c r="G20" s="11"/>
      <c r="H20" s="11" t="s">
        <v>9</v>
      </c>
      <c r="I20" s="11" t="s">
        <v>3907</v>
      </c>
      <c r="J20" s="11">
        <v>4</v>
      </c>
      <c r="K20" s="335">
        <f t="shared" si="2"/>
        <v>115.95</v>
      </c>
      <c r="L20" s="335">
        <v>75.95</v>
      </c>
      <c r="M20" s="335">
        <f t="shared" si="3"/>
        <v>41.772500000000001</v>
      </c>
      <c r="N20" s="335">
        <f t="shared" si="3"/>
        <v>37.975000000000001</v>
      </c>
      <c r="O20" s="335">
        <f t="shared" si="3"/>
        <v>34.177499999999995</v>
      </c>
      <c r="P20" s="335">
        <f t="shared" si="3"/>
        <v>30.380000000000003</v>
      </c>
    </row>
    <row r="21" spans="1:16" ht="44.25" thickTop="1" thickBot="1">
      <c r="B21" s="28" t="s">
        <v>2821</v>
      </c>
      <c r="C21" s="472" t="s">
        <v>755</v>
      </c>
      <c r="D21" s="500" t="s">
        <v>3909</v>
      </c>
      <c r="E21" s="28" t="s">
        <v>3903</v>
      </c>
      <c r="F21" s="28"/>
      <c r="G21" s="28"/>
      <c r="H21" s="28" t="s">
        <v>9</v>
      </c>
      <c r="I21" s="28" t="s">
        <v>3907</v>
      </c>
      <c r="J21" s="28">
        <v>4</v>
      </c>
      <c r="K21" s="384">
        <f t="shared" si="2"/>
        <v>119.95</v>
      </c>
      <c r="L21" s="384">
        <v>79.95</v>
      </c>
      <c r="M21" s="384">
        <f t="shared" si="3"/>
        <v>43.972500000000004</v>
      </c>
      <c r="N21" s="384">
        <f t="shared" si="3"/>
        <v>39.975000000000001</v>
      </c>
      <c r="O21" s="384">
        <f t="shared" si="3"/>
        <v>35.977499999999999</v>
      </c>
      <c r="P21" s="384">
        <f t="shared" si="3"/>
        <v>31.980000000000004</v>
      </c>
    </row>
    <row r="22" spans="1:16" ht="44.25" thickTop="1" thickBot="1">
      <c r="B22" s="11" t="s">
        <v>2822</v>
      </c>
      <c r="C22" s="474" t="s">
        <v>753</v>
      </c>
      <c r="D22" s="501" t="s">
        <v>3909</v>
      </c>
      <c r="E22" s="11" t="s">
        <v>3904</v>
      </c>
      <c r="F22" s="11"/>
      <c r="G22" s="11"/>
      <c r="H22" s="11" t="s">
        <v>9</v>
      </c>
      <c r="I22" s="11" t="s">
        <v>3907</v>
      </c>
      <c r="J22" s="11">
        <v>4</v>
      </c>
      <c r="K22" s="335">
        <f t="shared" si="2"/>
        <v>123.95</v>
      </c>
      <c r="L22" s="335">
        <v>83.95</v>
      </c>
      <c r="M22" s="335">
        <f t="shared" si="3"/>
        <v>46.172499999999999</v>
      </c>
      <c r="N22" s="335">
        <f t="shared" si="3"/>
        <v>41.975000000000001</v>
      </c>
      <c r="O22" s="335">
        <f t="shared" si="3"/>
        <v>37.777499999999996</v>
      </c>
      <c r="P22" s="335">
        <f t="shared" si="3"/>
        <v>33.580000000000005</v>
      </c>
    </row>
    <row r="23" spans="1:16" ht="44.25" thickTop="1" thickBot="1">
      <c r="B23" s="28" t="s">
        <v>2816</v>
      </c>
      <c r="C23" s="472" t="s">
        <v>759</v>
      </c>
      <c r="D23" s="500" t="s">
        <v>3909</v>
      </c>
      <c r="E23" s="28" t="s">
        <v>3905</v>
      </c>
      <c r="F23" s="28"/>
      <c r="G23" s="28"/>
      <c r="H23" s="28" t="s">
        <v>9</v>
      </c>
      <c r="I23" s="28" t="s">
        <v>3907</v>
      </c>
      <c r="J23" s="28">
        <v>4</v>
      </c>
      <c r="K23" s="384">
        <f t="shared" si="2"/>
        <v>127.95</v>
      </c>
      <c r="L23" s="384">
        <v>87.95</v>
      </c>
      <c r="M23" s="384">
        <f t="shared" si="3"/>
        <v>48.372500000000002</v>
      </c>
      <c r="N23" s="384">
        <f t="shared" si="3"/>
        <v>43.975000000000001</v>
      </c>
      <c r="O23" s="384">
        <f t="shared" si="3"/>
        <v>39.577500000000001</v>
      </c>
      <c r="P23" s="384">
        <f t="shared" si="3"/>
        <v>35.18</v>
      </c>
    </row>
    <row r="24" spans="1:16" ht="44.25" thickTop="1" thickBot="1">
      <c r="B24" s="39" t="s">
        <v>2823</v>
      </c>
      <c r="C24" s="498" t="s">
        <v>752</v>
      </c>
      <c r="D24" s="502" t="s">
        <v>3909</v>
      </c>
      <c r="E24" s="39" t="s">
        <v>3906</v>
      </c>
      <c r="F24" s="39"/>
      <c r="G24" s="39"/>
      <c r="H24" s="39" t="s">
        <v>9</v>
      </c>
      <c r="I24" s="39" t="s">
        <v>3907</v>
      </c>
      <c r="J24" s="39">
        <v>4</v>
      </c>
      <c r="K24" s="339">
        <f t="shared" si="2"/>
        <v>131.94999999999999</v>
      </c>
      <c r="L24" s="339">
        <v>91.95</v>
      </c>
      <c r="M24" s="339">
        <f t="shared" si="3"/>
        <v>50.572499999999998</v>
      </c>
      <c r="N24" s="339">
        <f t="shared" si="3"/>
        <v>45.975000000000001</v>
      </c>
      <c r="O24" s="339">
        <f t="shared" si="3"/>
        <v>41.377499999999998</v>
      </c>
      <c r="P24" s="339">
        <f t="shared" si="3"/>
        <v>36.78</v>
      </c>
    </row>
    <row r="25" spans="1:16" s="210" customFormat="1" ht="3" customHeight="1">
      <c r="B25" s="180"/>
      <c r="C25" s="180"/>
      <c r="D25" s="180"/>
      <c r="E25" s="180"/>
      <c r="F25" s="180"/>
      <c r="G25" s="180"/>
      <c r="H25" s="180"/>
      <c r="I25" s="180"/>
      <c r="J25" s="223"/>
      <c r="K25" s="225"/>
      <c r="L25" s="225"/>
      <c r="M25" s="225"/>
      <c r="N25" s="225"/>
      <c r="O25" s="225"/>
      <c r="P25" s="225"/>
    </row>
    <row r="26" spans="1:16" s="210" customFormat="1" ht="25.5">
      <c r="A26" s="765" t="s">
        <v>3892</v>
      </c>
      <c r="B26" s="765"/>
      <c r="C26" s="180"/>
      <c r="D26" s="180"/>
      <c r="E26" s="180"/>
      <c r="F26" s="180"/>
      <c r="G26" s="180"/>
      <c r="H26" s="180"/>
      <c r="I26" s="180"/>
      <c r="J26" s="223"/>
      <c r="K26" s="225"/>
      <c r="L26" s="225"/>
      <c r="M26" s="225"/>
      <c r="N26" s="225"/>
      <c r="O26" s="225"/>
      <c r="P26" s="225"/>
    </row>
    <row r="27" spans="1:16" ht="43.5" thickBot="1">
      <c r="B27" s="28" t="s">
        <v>2824</v>
      </c>
      <c r="C27" s="503" t="s">
        <v>775</v>
      </c>
      <c r="D27" s="500" t="s">
        <v>3909</v>
      </c>
      <c r="E27" s="28" t="s">
        <v>3899</v>
      </c>
      <c r="F27" s="28"/>
      <c r="G27" s="28"/>
      <c r="H27" s="28" t="s">
        <v>9</v>
      </c>
      <c r="I27" s="28" t="s">
        <v>3907</v>
      </c>
      <c r="J27" s="28">
        <v>4</v>
      </c>
      <c r="K27" s="384">
        <f t="shared" ref="K27:K34" si="4">L27+75</f>
        <v>147.94999999999999</v>
      </c>
      <c r="L27" s="384">
        <v>72.95</v>
      </c>
      <c r="M27" s="384">
        <f t="shared" ref="M27:P34" si="5">$L27-($L27*M$2)</f>
        <v>40.122500000000002</v>
      </c>
      <c r="N27" s="384">
        <f t="shared" si="5"/>
        <v>36.475000000000001</v>
      </c>
      <c r="O27" s="384">
        <f t="shared" si="5"/>
        <v>32.827500000000001</v>
      </c>
      <c r="P27" s="384">
        <f t="shared" si="5"/>
        <v>29.18</v>
      </c>
    </row>
    <row r="28" spans="1:16" ht="44.25" thickTop="1" thickBot="1">
      <c r="B28" s="11" t="s">
        <v>2825</v>
      </c>
      <c r="C28" s="474" t="s">
        <v>770</v>
      </c>
      <c r="D28" s="501" t="s">
        <v>3909</v>
      </c>
      <c r="E28" s="11" t="s">
        <v>3900</v>
      </c>
      <c r="F28" s="11"/>
      <c r="G28" s="11"/>
      <c r="H28" s="11" t="s">
        <v>9</v>
      </c>
      <c r="I28" s="11" t="s">
        <v>3907</v>
      </c>
      <c r="J28" s="11">
        <v>4</v>
      </c>
      <c r="K28" s="335">
        <f t="shared" si="4"/>
        <v>153.94999999999999</v>
      </c>
      <c r="L28" s="335">
        <v>78.95</v>
      </c>
      <c r="M28" s="335">
        <f t="shared" si="5"/>
        <v>43.422499999999999</v>
      </c>
      <c r="N28" s="335">
        <f t="shared" si="5"/>
        <v>39.475000000000001</v>
      </c>
      <c r="O28" s="335">
        <f t="shared" si="5"/>
        <v>35.527499999999996</v>
      </c>
      <c r="P28" s="335">
        <f t="shared" si="5"/>
        <v>31.580000000000005</v>
      </c>
    </row>
    <row r="29" spans="1:16" ht="44.25" thickTop="1" thickBot="1">
      <c r="B29" s="28" t="s">
        <v>2826</v>
      </c>
      <c r="C29" s="472" t="s">
        <v>773</v>
      </c>
      <c r="D29" s="500" t="s">
        <v>3909</v>
      </c>
      <c r="E29" s="28" t="s">
        <v>3901</v>
      </c>
      <c r="F29" s="28"/>
      <c r="G29" s="28"/>
      <c r="H29" s="28" t="s">
        <v>9</v>
      </c>
      <c r="I29" s="28" t="s">
        <v>3907</v>
      </c>
      <c r="J29" s="28">
        <v>4</v>
      </c>
      <c r="K29" s="384">
        <f t="shared" si="4"/>
        <v>159.94999999999999</v>
      </c>
      <c r="L29" s="384">
        <v>84.95</v>
      </c>
      <c r="M29" s="384">
        <f t="shared" si="5"/>
        <v>46.722500000000004</v>
      </c>
      <c r="N29" s="384">
        <f t="shared" si="5"/>
        <v>42.475000000000001</v>
      </c>
      <c r="O29" s="384">
        <f t="shared" si="5"/>
        <v>38.227499999999999</v>
      </c>
      <c r="P29" s="384">
        <f t="shared" si="5"/>
        <v>33.980000000000004</v>
      </c>
    </row>
    <row r="30" spans="1:16" ht="44.25" thickTop="1" thickBot="1">
      <c r="B30" s="11" t="s">
        <v>2827</v>
      </c>
      <c r="C30" s="474" t="s">
        <v>772</v>
      </c>
      <c r="D30" s="501" t="s">
        <v>3909</v>
      </c>
      <c r="E30" s="11" t="s">
        <v>3902</v>
      </c>
      <c r="F30" s="11"/>
      <c r="G30" s="11"/>
      <c r="H30" s="11" t="s">
        <v>9</v>
      </c>
      <c r="I30" s="11" t="s">
        <v>3907</v>
      </c>
      <c r="J30" s="11">
        <v>4</v>
      </c>
      <c r="K30" s="335">
        <f t="shared" si="4"/>
        <v>165.95</v>
      </c>
      <c r="L30" s="335">
        <v>90.95</v>
      </c>
      <c r="M30" s="335">
        <f t="shared" si="5"/>
        <v>50.022500000000001</v>
      </c>
      <c r="N30" s="335">
        <f t="shared" si="5"/>
        <v>45.475000000000001</v>
      </c>
      <c r="O30" s="335">
        <f t="shared" si="5"/>
        <v>40.927499999999995</v>
      </c>
      <c r="P30" s="335">
        <f t="shared" si="5"/>
        <v>36.380000000000003</v>
      </c>
    </row>
    <row r="31" spans="1:16" ht="44.25" thickTop="1" thickBot="1">
      <c r="B31" s="28" t="s">
        <v>2828</v>
      </c>
      <c r="C31" s="472" t="s">
        <v>771</v>
      </c>
      <c r="D31" s="500" t="s">
        <v>3909</v>
      </c>
      <c r="E31" s="28" t="s">
        <v>3903</v>
      </c>
      <c r="F31" s="28"/>
      <c r="G31" s="28"/>
      <c r="H31" s="28" t="s">
        <v>9</v>
      </c>
      <c r="I31" s="28" t="s">
        <v>3907</v>
      </c>
      <c r="J31" s="28">
        <v>4</v>
      </c>
      <c r="K31" s="384">
        <f t="shared" si="4"/>
        <v>171.95</v>
      </c>
      <c r="L31" s="384">
        <v>96.95</v>
      </c>
      <c r="M31" s="384">
        <f t="shared" si="5"/>
        <v>53.322499999999998</v>
      </c>
      <c r="N31" s="384">
        <f t="shared" si="5"/>
        <v>48.475000000000001</v>
      </c>
      <c r="O31" s="384">
        <f t="shared" si="5"/>
        <v>43.627499999999998</v>
      </c>
      <c r="P31" s="384">
        <f t="shared" si="5"/>
        <v>38.78</v>
      </c>
    </row>
    <row r="32" spans="1:16" ht="44.25" thickTop="1" thickBot="1">
      <c r="B32" s="11" t="s">
        <v>2829</v>
      </c>
      <c r="C32" s="474" t="s">
        <v>769</v>
      </c>
      <c r="D32" s="501" t="s">
        <v>3909</v>
      </c>
      <c r="E32" s="11" t="s">
        <v>3904</v>
      </c>
      <c r="F32" s="11"/>
      <c r="G32" s="11"/>
      <c r="H32" s="11" t="s">
        <v>9</v>
      </c>
      <c r="I32" s="11" t="s">
        <v>3907</v>
      </c>
      <c r="J32" s="11">
        <v>4</v>
      </c>
      <c r="K32" s="335">
        <f t="shared" si="4"/>
        <v>177.95</v>
      </c>
      <c r="L32" s="335">
        <v>102.95</v>
      </c>
      <c r="M32" s="335">
        <f t="shared" si="5"/>
        <v>56.622500000000002</v>
      </c>
      <c r="N32" s="335">
        <f t="shared" si="5"/>
        <v>51.475000000000001</v>
      </c>
      <c r="O32" s="335">
        <f t="shared" si="5"/>
        <v>46.327499999999993</v>
      </c>
      <c r="P32" s="335">
        <f t="shared" si="5"/>
        <v>41.180000000000007</v>
      </c>
    </row>
    <row r="33" spans="1:16" ht="44.25" thickTop="1" thickBot="1">
      <c r="B33" s="28" t="s">
        <v>2830</v>
      </c>
      <c r="C33" s="503" t="s">
        <v>3692</v>
      </c>
      <c r="D33" s="500" t="s">
        <v>3909</v>
      </c>
      <c r="E33" s="28" t="s">
        <v>3905</v>
      </c>
      <c r="F33" s="28"/>
      <c r="G33" s="28"/>
      <c r="H33" s="28" t="s">
        <v>9</v>
      </c>
      <c r="I33" s="28" t="s">
        <v>3907</v>
      </c>
      <c r="J33" s="28">
        <v>4</v>
      </c>
      <c r="K33" s="384">
        <f t="shared" si="4"/>
        <v>183.95</v>
      </c>
      <c r="L33" s="384">
        <v>108.95</v>
      </c>
      <c r="M33" s="384">
        <f t="shared" si="5"/>
        <v>59.922499999999999</v>
      </c>
      <c r="N33" s="384">
        <f t="shared" si="5"/>
        <v>54.475000000000001</v>
      </c>
      <c r="O33" s="384">
        <f t="shared" si="5"/>
        <v>49.027499999999996</v>
      </c>
      <c r="P33" s="384">
        <f t="shared" si="5"/>
        <v>43.58</v>
      </c>
    </row>
    <row r="34" spans="1:16" ht="44.25" thickTop="1" thickBot="1">
      <c r="B34" s="39" t="s">
        <v>2831</v>
      </c>
      <c r="C34" s="498" t="s">
        <v>768</v>
      </c>
      <c r="D34" s="502" t="s">
        <v>3909</v>
      </c>
      <c r="E34" s="39" t="s">
        <v>3906</v>
      </c>
      <c r="F34" s="39"/>
      <c r="G34" s="39"/>
      <c r="H34" s="39" t="s">
        <v>9</v>
      </c>
      <c r="I34" s="39" t="s">
        <v>3907</v>
      </c>
      <c r="J34" s="39">
        <v>4</v>
      </c>
      <c r="K34" s="339">
        <f t="shared" si="4"/>
        <v>189.95</v>
      </c>
      <c r="L34" s="339">
        <v>114.95</v>
      </c>
      <c r="M34" s="339">
        <f t="shared" si="5"/>
        <v>63.222500000000004</v>
      </c>
      <c r="N34" s="339">
        <f t="shared" si="5"/>
        <v>57.475000000000001</v>
      </c>
      <c r="O34" s="339">
        <f t="shared" si="5"/>
        <v>51.727499999999999</v>
      </c>
      <c r="P34" s="339">
        <f t="shared" si="5"/>
        <v>45.980000000000004</v>
      </c>
    </row>
    <row r="35" spans="1:16" s="210" customFormat="1" ht="3" customHeight="1">
      <c r="B35" s="180"/>
      <c r="C35" s="180"/>
      <c r="D35" s="180"/>
      <c r="E35" s="180"/>
      <c r="F35" s="180"/>
      <c r="G35" s="180"/>
      <c r="H35" s="180"/>
      <c r="I35" s="180"/>
      <c r="J35" s="223"/>
      <c r="K35" s="225"/>
      <c r="L35" s="225"/>
      <c r="M35" s="225"/>
      <c r="N35" s="225"/>
      <c r="O35" s="225"/>
      <c r="P35" s="225"/>
    </row>
    <row r="36" spans="1:16" s="210" customFormat="1" ht="25.5">
      <c r="A36" s="765" t="s">
        <v>3893</v>
      </c>
      <c r="B36" s="765"/>
      <c r="C36" s="180"/>
      <c r="D36" s="180"/>
      <c r="E36" s="180"/>
      <c r="F36" s="180"/>
      <c r="G36" s="180"/>
      <c r="H36" s="180"/>
      <c r="I36" s="180"/>
      <c r="J36" s="223"/>
      <c r="K36" s="225"/>
      <c r="L36" s="225"/>
      <c r="M36" s="225"/>
      <c r="N36" s="225"/>
      <c r="O36" s="225"/>
      <c r="P36" s="225"/>
    </row>
    <row r="37" spans="1:16" ht="43.5" thickBot="1">
      <c r="A37" s="497"/>
      <c r="B37" s="28" t="s">
        <v>2832</v>
      </c>
      <c r="C37" s="503" t="s">
        <v>767</v>
      </c>
      <c r="D37" s="500" t="s">
        <v>3910</v>
      </c>
      <c r="E37" s="28" t="s">
        <v>3899</v>
      </c>
      <c r="F37" s="28"/>
      <c r="G37" s="28"/>
      <c r="H37" s="28" t="s">
        <v>9</v>
      </c>
      <c r="I37" s="28" t="s">
        <v>3907</v>
      </c>
      <c r="J37" s="28">
        <v>4</v>
      </c>
      <c r="K37" s="384">
        <f t="shared" ref="K37:K44" si="6">L37+120</f>
        <v>208.95</v>
      </c>
      <c r="L37" s="384">
        <v>88.95</v>
      </c>
      <c r="M37" s="384">
        <f t="shared" ref="M37:P44" si="7">$L37-($L37*M$2)</f>
        <v>48.922499999999999</v>
      </c>
      <c r="N37" s="384">
        <f t="shared" si="7"/>
        <v>44.475000000000001</v>
      </c>
      <c r="O37" s="384">
        <f t="shared" si="7"/>
        <v>40.027499999999996</v>
      </c>
      <c r="P37" s="384">
        <f t="shared" si="7"/>
        <v>35.580000000000005</v>
      </c>
    </row>
    <row r="38" spans="1:16" ht="44.25" thickTop="1" thickBot="1">
      <c r="A38" s="497"/>
      <c r="B38" s="11" t="s">
        <v>2833</v>
      </c>
      <c r="C38" s="474" t="s">
        <v>762</v>
      </c>
      <c r="D38" s="501" t="s">
        <v>3910</v>
      </c>
      <c r="E38" s="11" t="s">
        <v>3900</v>
      </c>
      <c r="F38" s="11"/>
      <c r="G38" s="11"/>
      <c r="H38" s="11" t="s">
        <v>9</v>
      </c>
      <c r="I38" s="11" t="s">
        <v>3907</v>
      </c>
      <c r="J38" s="11">
        <v>4</v>
      </c>
      <c r="K38" s="335">
        <f t="shared" si="6"/>
        <v>216.95</v>
      </c>
      <c r="L38" s="335">
        <v>96.95</v>
      </c>
      <c r="M38" s="335">
        <f t="shared" si="7"/>
        <v>53.322499999999998</v>
      </c>
      <c r="N38" s="335">
        <f t="shared" si="7"/>
        <v>48.475000000000001</v>
      </c>
      <c r="O38" s="335">
        <f t="shared" si="7"/>
        <v>43.627499999999998</v>
      </c>
      <c r="P38" s="335">
        <f t="shared" si="7"/>
        <v>38.78</v>
      </c>
    </row>
    <row r="39" spans="1:16" ht="44.25" thickTop="1" thickBot="1">
      <c r="A39" s="497"/>
      <c r="B39" s="28" t="s">
        <v>2834</v>
      </c>
      <c r="C39" s="472" t="s">
        <v>765</v>
      </c>
      <c r="D39" s="500" t="s">
        <v>3910</v>
      </c>
      <c r="E39" s="28" t="s">
        <v>3901</v>
      </c>
      <c r="F39" s="28"/>
      <c r="G39" s="28"/>
      <c r="H39" s="28" t="s">
        <v>9</v>
      </c>
      <c r="I39" s="28" t="s">
        <v>3907</v>
      </c>
      <c r="J39" s="28">
        <v>4</v>
      </c>
      <c r="K39" s="384">
        <f t="shared" si="6"/>
        <v>224.95</v>
      </c>
      <c r="L39" s="384">
        <v>104.95</v>
      </c>
      <c r="M39" s="384">
        <f t="shared" si="7"/>
        <v>57.722500000000004</v>
      </c>
      <c r="N39" s="384">
        <f t="shared" si="7"/>
        <v>52.475000000000001</v>
      </c>
      <c r="O39" s="384">
        <f t="shared" si="7"/>
        <v>47.227499999999999</v>
      </c>
      <c r="P39" s="384">
        <f t="shared" si="7"/>
        <v>41.980000000000004</v>
      </c>
    </row>
    <row r="40" spans="1:16" ht="44.25" thickTop="1" thickBot="1">
      <c r="A40" s="497"/>
      <c r="B40" s="11" t="s">
        <v>2835</v>
      </c>
      <c r="C40" s="474" t="s">
        <v>764</v>
      </c>
      <c r="D40" s="501" t="s">
        <v>3910</v>
      </c>
      <c r="E40" s="11" t="s">
        <v>3902</v>
      </c>
      <c r="F40" s="11"/>
      <c r="G40" s="11"/>
      <c r="H40" s="11" t="s">
        <v>9</v>
      </c>
      <c r="I40" s="11" t="s">
        <v>3907</v>
      </c>
      <c r="J40" s="11">
        <v>4</v>
      </c>
      <c r="K40" s="335">
        <f t="shared" si="6"/>
        <v>232.95</v>
      </c>
      <c r="L40" s="335">
        <v>112.95</v>
      </c>
      <c r="M40" s="335">
        <f t="shared" si="7"/>
        <v>62.122500000000002</v>
      </c>
      <c r="N40" s="335">
        <f t="shared" si="7"/>
        <v>56.475000000000001</v>
      </c>
      <c r="O40" s="335">
        <f t="shared" si="7"/>
        <v>50.827499999999993</v>
      </c>
      <c r="P40" s="335">
        <f t="shared" si="7"/>
        <v>45.180000000000007</v>
      </c>
    </row>
    <row r="41" spans="1:16" ht="44.25" thickTop="1" thickBot="1">
      <c r="A41" s="497"/>
      <c r="B41" s="28" t="s">
        <v>2836</v>
      </c>
      <c r="C41" s="472" t="s">
        <v>763</v>
      </c>
      <c r="D41" s="500" t="s">
        <v>3910</v>
      </c>
      <c r="E41" s="28" t="s">
        <v>3903</v>
      </c>
      <c r="F41" s="28"/>
      <c r="G41" s="28"/>
      <c r="H41" s="28" t="s">
        <v>9</v>
      </c>
      <c r="I41" s="28" t="s">
        <v>3907</v>
      </c>
      <c r="J41" s="28">
        <v>4</v>
      </c>
      <c r="K41" s="384">
        <f t="shared" si="6"/>
        <v>240.95</v>
      </c>
      <c r="L41" s="384">
        <v>120.95</v>
      </c>
      <c r="M41" s="384">
        <f t="shared" si="7"/>
        <v>66.522500000000008</v>
      </c>
      <c r="N41" s="384">
        <f t="shared" si="7"/>
        <v>60.475000000000001</v>
      </c>
      <c r="O41" s="384">
        <f t="shared" si="7"/>
        <v>54.427499999999995</v>
      </c>
      <c r="P41" s="384">
        <f t="shared" si="7"/>
        <v>48.38000000000001</v>
      </c>
    </row>
    <row r="42" spans="1:16" ht="44.25" thickTop="1" thickBot="1">
      <c r="A42" s="497"/>
      <c r="B42" s="11" t="s">
        <v>2837</v>
      </c>
      <c r="C42" s="474" t="s">
        <v>761</v>
      </c>
      <c r="D42" s="501" t="s">
        <v>3910</v>
      </c>
      <c r="E42" s="11" t="s">
        <v>3904</v>
      </c>
      <c r="F42" s="11"/>
      <c r="G42" s="11"/>
      <c r="H42" s="11" t="s">
        <v>9</v>
      </c>
      <c r="I42" s="11" t="s">
        <v>3907</v>
      </c>
      <c r="J42" s="11">
        <v>4</v>
      </c>
      <c r="K42" s="335">
        <f t="shared" si="6"/>
        <v>248.95</v>
      </c>
      <c r="L42" s="335">
        <v>128.94999999999999</v>
      </c>
      <c r="M42" s="335">
        <f t="shared" si="7"/>
        <v>70.922499999999985</v>
      </c>
      <c r="N42" s="335">
        <f t="shared" si="7"/>
        <v>64.474999999999994</v>
      </c>
      <c r="O42" s="335">
        <f t="shared" si="7"/>
        <v>58.027499999999989</v>
      </c>
      <c r="P42" s="335">
        <f t="shared" si="7"/>
        <v>51.58</v>
      </c>
    </row>
    <row r="43" spans="1:16" ht="44.25" thickTop="1" thickBot="1">
      <c r="A43" s="497"/>
      <c r="B43" s="28" t="s">
        <v>2838</v>
      </c>
      <c r="C43" s="503" t="s">
        <v>766</v>
      </c>
      <c r="D43" s="500" t="s">
        <v>3910</v>
      </c>
      <c r="E43" s="28" t="s">
        <v>3905</v>
      </c>
      <c r="F43" s="28"/>
      <c r="G43" s="28"/>
      <c r="H43" s="28" t="s">
        <v>9</v>
      </c>
      <c r="I43" s="28" t="s">
        <v>3907</v>
      </c>
      <c r="J43" s="28">
        <v>4</v>
      </c>
      <c r="K43" s="384">
        <f t="shared" si="6"/>
        <v>256.95</v>
      </c>
      <c r="L43" s="384">
        <v>136.94999999999999</v>
      </c>
      <c r="M43" s="384">
        <f t="shared" si="7"/>
        <v>75.322499999999991</v>
      </c>
      <c r="N43" s="384">
        <f t="shared" si="7"/>
        <v>68.474999999999994</v>
      </c>
      <c r="O43" s="384">
        <f t="shared" si="7"/>
        <v>61.627499999999984</v>
      </c>
      <c r="P43" s="384">
        <f t="shared" si="7"/>
        <v>54.78</v>
      </c>
    </row>
    <row r="44" spans="1:16" ht="44.25" thickTop="1" thickBot="1">
      <c r="A44" s="497"/>
      <c r="B44" s="39" t="s">
        <v>2839</v>
      </c>
      <c r="C44" s="498" t="s">
        <v>760</v>
      </c>
      <c r="D44" s="502" t="s">
        <v>3910</v>
      </c>
      <c r="E44" s="39" t="s">
        <v>3906</v>
      </c>
      <c r="F44" s="39"/>
      <c r="G44" s="39"/>
      <c r="H44" s="39" t="s">
        <v>9</v>
      </c>
      <c r="I44" s="39" t="s">
        <v>3907</v>
      </c>
      <c r="J44" s="345">
        <v>4</v>
      </c>
      <c r="K44" s="346">
        <f t="shared" si="6"/>
        <v>264.95</v>
      </c>
      <c r="L44" s="346">
        <v>144.94999999999999</v>
      </c>
      <c r="M44" s="346">
        <f t="shared" si="7"/>
        <v>79.722499999999997</v>
      </c>
      <c r="N44" s="346">
        <f t="shared" si="7"/>
        <v>72.474999999999994</v>
      </c>
      <c r="O44" s="346">
        <f t="shared" si="7"/>
        <v>65.227499999999992</v>
      </c>
      <c r="P44" s="346">
        <f t="shared" si="7"/>
        <v>57.980000000000004</v>
      </c>
    </row>
    <row r="45" spans="1:16" s="210" customFormat="1" ht="3" customHeight="1">
      <c r="B45" s="180"/>
      <c r="C45" s="180"/>
      <c r="D45" s="180"/>
      <c r="E45" s="180"/>
      <c r="F45" s="180"/>
      <c r="G45" s="180"/>
      <c r="H45" s="180"/>
      <c r="I45" s="180"/>
      <c r="J45" s="223"/>
      <c r="K45" s="225"/>
      <c r="L45" s="225"/>
      <c r="M45" s="225"/>
      <c r="N45" s="225"/>
      <c r="O45" s="225"/>
      <c r="P45" s="225"/>
    </row>
    <row r="46" spans="1:16" s="210" customFormat="1" ht="25.5">
      <c r="A46" s="765" t="s">
        <v>3894</v>
      </c>
      <c r="B46" s="765"/>
      <c r="C46" s="180"/>
      <c r="D46" s="180"/>
      <c r="E46" s="180"/>
      <c r="F46" s="180"/>
      <c r="G46" s="180"/>
      <c r="H46" s="180"/>
      <c r="I46" s="180"/>
      <c r="J46" s="223"/>
      <c r="K46" s="225"/>
      <c r="L46" s="225"/>
      <c r="M46" s="225"/>
      <c r="N46" s="225"/>
      <c r="O46" s="225"/>
      <c r="P46" s="225"/>
    </row>
    <row r="47" spans="1:16" ht="29.25" thickBot="1">
      <c r="B47" s="28" t="s">
        <v>2840</v>
      </c>
      <c r="C47" s="472" t="s">
        <v>792</v>
      </c>
      <c r="D47" s="29" t="s">
        <v>3911</v>
      </c>
      <c r="E47" s="28" t="s">
        <v>3899</v>
      </c>
      <c r="F47" s="28"/>
      <c r="G47" s="28"/>
      <c r="H47" s="28" t="s">
        <v>2047</v>
      </c>
      <c r="I47" s="28" t="s">
        <v>3907</v>
      </c>
      <c r="J47" s="28">
        <v>10</v>
      </c>
      <c r="K47" s="384">
        <f t="shared" ref="K47:K54" si="8">L47+85</f>
        <v>141.94999999999999</v>
      </c>
      <c r="L47" s="384">
        <v>56.95</v>
      </c>
      <c r="M47" s="384">
        <f t="shared" ref="M47:P54" si="9">$L47-($L47*M$2)</f>
        <v>31.322500000000002</v>
      </c>
      <c r="N47" s="384">
        <f t="shared" si="9"/>
        <v>28.475000000000001</v>
      </c>
      <c r="O47" s="384">
        <f t="shared" si="9"/>
        <v>25.627499999999998</v>
      </c>
      <c r="P47" s="384">
        <f t="shared" si="9"/>
        <v>22.78</v>
      </c>
    </row>
    <row r="48" spans="1:16" ht="30" thickTop="1" thickBot="1">
      <c r="B48" s="11" t="s">
        <v>2841</v>
      </c>
      <c r="C48" s="474" t="s">
        <v>788</v>
      </c>
      <c r="D48" s="20" t="s">
        <v>3911</v>
      </c>
      <c r="E48" s="11" t="s">
        <v>3900</v>
      </c>
      <c r="F48" s="11"/>
      <c r="G48" s="11"/>
      <c r="H48" s="11" t="s">
        <v>2047</v>
      </c>
      <c r="I48" s="11" t="s">
        <v>3907</v>
      </c>
      <c r="J48" s="11">
        <v>10</v>
      </c>
      <c r="K48" s="335">
        <f t="shared" si="8"/>
        <v>144.94999999999999</v>
      </c>
      <c r="L48" s="335">
        <v>59.95</v>
      </c>
      <c r="M48" s="335">
        <f t="shared" si="9"/>
        <v>32.972499999999997</v>
      </c>
      <c r="N48" s="335">
        <f t="shared" si="9"/>
        <v>29.975000000000001</v>
      </c>
      <c r="O48" s="335">
        <f t="shared" si="9"/>
        <v>26.977499999999999</v>
      </c>
      <c r="P48" s="335">
        <f t="shared" si="9"/>
        <v>23.980000000000004</v>
      </c>
    </row>
    <row r="49" spans="2:16" ht="30" thickTop="1" thickBot="1">
      <c r="B49" s="28" t="s">
        <v>2842</v>
      </c>
      <c r="C49" s="472" t="s">
        <v>791</v>
      </c>
      <c r="D49" s="29" t="s">
        <v>3911</v>
      </c>
      <c r="E49" s="28" t="s">
        <v>3901</v>
      </c>
      <c r="F49" s="28"/>
      <c r="G49" s="28"/>
      <c r="H49" s="28" t="s">
        <v>2047</v>
      </c>
      <c r="I49" s="28" t="s">
        <v>3907</v>
      </c>
      <c r="J49" s="28">
        <v>10</v>
      </c>
      <c r="K49" s="384">
        <f t="shared" si="8"/>
        <v>147.94999999999999</v>
      </c>
      <c r="L49" s="384">
        <v>62.95</v>
      </c>
      <c r="M49" s="384">
        <f t="shared" si="9"/>
        <v>34.622500000000002</v>
      </c>
      <c r="N49" s="384">
        <f t="shared" si="9"/>
        <v>31.475000000000001</v>
      </c>
      <c r="O49" s="384">
        <f t="shared" si="9"/>
        <v>28.327500000000001</v>
      </c>
      <c r="P49" s="384">
        <f t="shared" si="9"/>
        <v>25.18</v>
      </c>
    </row>
    <row r="50" spans="2:16" ht="30" thickTop="1" thickBot="1">
      <c r="B50" s="11" t="s">
        <v>2843</v>
      </c>
      <c r="C50" s="474" t="s">
        <v>790</v>
      </c>
      <c r="D50" s="20" t="s">
        <v>3911</v>
      </c>
      <c r="E50" s="11" t="s">
        <v>3902</v>
      </c>
      <c r="F50" s="11"/>
      <c r="G50" s="11"/>
      <c r="H50" s="11" t="s">
        <v>2047</v>
      </c>
      <c r="I50" s="11" t="s">
        <v>3907</v>
      </c>
      <c r="J50" s="11">
        <v>10</v>
      </c>
      <c r="K50" s="335">
        <f t="shared" si="8"/>
        <v>150.94999999999999</v>
      </c>
      <c r="L50" s="335">
        <v>65.95</v>
      </c>
      <c r="M50" s="335">
        <f t="shared" si="9"/>
        <v>36.272500000000001</v>
      </c>
      <c r="N50" s="335">
        <f t="shared" si="9"/>
        <v>32.975000000000001</v>
      </c>
      <c r="O50" s="335">
        <f t="shared" si="9"/>
        <v>29.677499999999995</v>
      </c>
      <c r="P50" s="335">
        <f t="shared" si="9"/>
        <v>26.380000000000003</v>
      </c>
    </row>
    <row r="51" spans="2:16" ht="30" thickTop="1" thickBot="1">
      <c r="B51" s="28" t="s">
        <v>2844</v>
      </c>
      <c r="C51" s="472" t="s">
        <v>789</v>
      </c>
      <c r="D51" s="29" t="s">
        <v>3911</v>
      </c>
      <c r="E51" s="28" t="s">
        <v>3903</v>
      </c>
      <c r="F51" s="28"/>
      <c r="G51" s="28"/>
      <c r="H51" s="28" t="s">
        <v>2047</v>
      </c>
      <c r="I51" s="28" t="s">
        <v>3907</v>
      </c>
      <c r="J51" s="28">
        <v>10</v>
      </c>
      <c r="K51" s="384">
        <f t="shared" si="8"/>
        <v>153.94999999999999</v>
      </c>
      <c r="L51" s="384">
        <v>68.95</v>
      </c>
      <c r="M51" s="384">
        <f t="shared" si="9"/>
        <v>37.922499999999999</v>
      </c>
      <c r="N51" s="384">
        <f t="shared" si="9"/>
        <v>34.475000000000001</v>
      </c>
      <c r="O51" s="384">
        <f t="shared" si="9"/>
        <v>31.027499999999996</v>
      </c>
      <c r="P51" s="384">
        <f t="shared" si="9"/>
        <v>27.580000000000005</v>
      </c>
    </row>
    <row r="52" spans="2:16" ht="30" thickTop="1" thickBot="1">
      <c r="B52" s="11" t="s">
        <v>2845</v>
      </c>
      <c r="C52" s="474" t="s">
        <v>787</v>
      </c>
      <c r="D52" s="20" t="s">
        <v>3911</v>
      </c>
      <c r="E52" s="11" t="s">
        <v>3904</v>
      </c>
      <c r="F52" s="11"/>
      <c r="G52" s="11"/>
      <c r="H52" s="11" t="s">
        <v>2047</v>
      </c>
      <c r="I52" s="11" t="s">
        <v>3907</v>
      </c>
      <c r="J52" s="11">
        <v>10</v>
      </c>
      <c r="K52" s="335">
        <f t="shared" si="8"/>
        <v>156.94999999999999</v>
      </c>
      <c r="L52" s="335">
        <v>71.95</v>
      </c>
      <c r="M52" s="335">
        <f t="shared" si="9"/>
        <v>39.572499999999998</v>
      </c>
      <c r="N52" s="335">
        <f t="shared" si="9"/>
        <v>35.975000000000001</v>
      </c>
      <c r="O52" s="335">
        <f t="shared" si="9"/>
        <v>32.377499999999998</v>
      </c>
      <c r="P52" s="335">
        <f t="shared" si="9"/>
        <v>28.78</v>
      </c>
    </row>
    <row r="53" spans="2:16" ht="30" thickTop="1" thickBot="1">
      <c r="B53" s="28" t="s">
        <v>2846</v>
      </c>
      <c r="C53" s="472" t="s">
        <v>793</v>
      </c>
      <c r="D53" s="29" t="s">
        <v>3911</v>
      </c>
      <c r="E53" s="28" t="s">
        <v>3905</v>
      </c>
      <c r="F53" s="28"/>
      <c r="G53" s="28"/>
      <c r="H53" s="28" t="s">
        <v>2047</v>
      </c>
      <c r="I53" s="28" t="s">
        <v>3907</v>
      </c>
      <c r="J53" s="28">
        <v>10</v>
      </c>
      <c r="K53" s="384">
        <f t="shared" si="8"/>
        <v>159.94999999999999</v>
      </c>
      <c r="L53" s="384">
        <v>74.95</v>
      </c>
      <c r="M53" s="384">
        <f t="shared" si="9"/>
        <v>41.222500000000004</v>
      </c>
      <c r="N53" s="384">
        <f t="shared" si="9"/>
        <v>37.475000000000001</v>
      </c>
      <c r="O53" s="384">
        <f t="shared" si="9"/>
        <v>33.727499999999999</v>
      </c>
      <c r="P53" s="384">
        <f t="shared" si="9"/>
        <v>29.980000000000004</v>
      </c>
    </row>
    <row r="54" spans="2:16" ht="30" thickTop="1" thickBot="1">
      <c r="B54" s="39" t="s">
        <v>2847</v>
      </c>
      <c r="C54" s="498" t="s">
        <v>786</v>
      </c>
      <c r="D54" s="40" t="s">
        <v>3911</v>
      </c>
      <c r="E54" s="39" t="s">
        <v>3906</v>
      </c>
      <c r="F54" s="39"/>
      <c r="G54" s="39"/>
      <c r="H54" s="39" t="s">
        <v>2047</v>
      </c>
      <c r="I54" s="39" t="s">
        <v>3907</v>
      </c>
      <c r="J54" s="345">
        <v>10</v>
      </c>
      <c r="K54" s="346">
        <f t="shared" si="8"/>
        <v>162.94999999999999</v>
      </c>
      <c r="L54" s="346">
        <v>77.95</v>
      </c>
      <c r="M54" s="346">
        <f t="shared" si="9"/>
        <v>42.872500000000002</v>
      </c>
      <c r="N54" s="346">
        <f t="shared" si="9"/>
        <v>38.975000000000001</v>
      </c>
      <c r="O54" s="346">
        <f t="shared" si="9"/>
        <v>35.077500000000001</v>
      </c>
      <c r="P54" s="346">
        <f t="shared" si="9"/>
        <v>31.18</v>
      </c>
    </row>
  </sheetData>
  <mergeCells count="7">
    <mergeCell ref="A36:B36"/>
    <mergeCell ref="A46:B46"/>
    <mergeCell ref="A1:A2"/>
    <mergeCell ref="B1:C2"/>
    <mergeCell ref="A6:B6"/>
    <mergeCell ref="A16:B16"/>
    <mergeCell ref="A26:B26"/>
  </mergeCells>
  <conditionalFormatting sqref="J4:J6 J15:J16 J25:J26 J35:J36 J45:J46">
    <cfRule type="containsText" dxfId="83" priority="5" operator="containsText" text="Yes">
      <formula>NOT(ISERROR(SEARCH("Yes",J4)))</formula>
    </cfRule>
  </conditionalFormatting>
  <hyperlinks>
    <hyperlink ref="D1" location="'Car Covers'!A6" display="1 Ply"/>
    <hyperlink ref="D2" location="'Car Covers'!A16" display="3 Ply"/>
    <hyperlink ref="E1" location="'Car Covers'!A26" display="4 Ply"/>
    <hyperlink ref="E2" location="'Car Covers'!A36" display="5 Ply"/>
    <hyperlink ref="F1" location="'Car Covers'!A46" display="Reflective"/>
  </hyperlinks>
  <pageMargins left="0.7" right="0.7" top="0.75" bottom="0.75" header="0.3" footer="0.3"/>
  <pageSetup paperSize="0" orientation="portrait" horizontalDpi="0" verticalDpi="0" copies="0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>
  <sheetPr codeName="Sheet33"/>
  <dimension ref="A1:O29"/>
  <sheetViews>
    <sheetView zoomScaleNormal="100" workbookViewId="0">
      <pane ySplit="4" topLeftCell="A5" activePane="bottomLeft" state="frozen"/>
      <selection pane="bottomLeft" activeCell="O9" sqref="O9"/>
    </sheetView>
  </sheetViews>
  <sheetFormatPr defaultRowHeight="15"/>
  <cols>
    <col min="1" max="1" width="12.5703125" style="301" customWidth="1"/>
    <col min="2" max="2" width="31.85546875" style="275" bestFit="1" customWidth="1"/>
    <col min="3" max="3" width="17.28515625" style="275" bestFit="1" customWidth="1"/>
    <col min="4" max="4" width="36.7109375" style="275" bestFit="1" customWidth="1"/>
    <col min="5" max="5" width="23" style="275" bestFit="1" customWidth="1"/>
    <col min="6" max="6" width="12.5703125" style="275" bestFit="1" customWidth="1"/>
    <col min="7" max="7" width="17.85546875" style="275" bestFit="1" customWidth="1"/>
    <col min="8" max="8" width="9.5703125" style="275" bestFit="1" customWidth="1"/>
    <col min="9" max="9" width="15.28515625" style="275" bestFit="1" customWidth="1"/>
    <col min="10" max="10" width="7.140625" style="275" bestFit="1" customWidth="1"/>
    <col min="11" max="15" width="9.7109375" style="275" bestFit="1" customWidth="1"/>
    <col min="16" max="16384" width="9.140625" style="275"/>
  </cols>
  <sheetData>
    <row r="1" spans="1:15" s="279" customFormat="1" ht="39.6" customHeight="1">
      <c r="A1" s="785"/>
      <c r="B1" s="784" t="s">
        <v>4083</v>
      </c>
      <c r="C1" s="782"/>
      <c r="D1" s="14" t="s">
        <v>1910</v>
      </c>
      <c r="E1" s="21" t="s">
        <v>2042</v>
      </c>
      <c r="F1" s="21" t="s">
        <v>2360</v>
      </c>
      <c r="G1" s="14" t="s">
        <v>2130</v>
      </c>
      <c r="H1" s="14" t="s">
        <v>2129</v>
      </c>
      <c r="I1" s="14" t="s">
        <v>4304</v>
      </c>
      <c r="J1" s="275"/>
      <c r="K1" s="275"/>
      <c r="L1" s="275"/>
      <c r="M1" s="275"/>
    </row>
    <row r="2" spans="1:15" s="279" customFormat="1" ht="32.450000000000003" customHeight="1">
      <c r="A2" s="785"/>
      <c r="B2" s="782"/>
      <c r="C2" s="782"/>
      <c r="D2" s="14"/>
      <c r="E2" s="14"/>
      <c r="G2" s="14"/>
      <c r="I2" s="275"/>
      <c r="L2" s="256">
        <v>0.6</v>
      </c>
      <c r="M2" s="256">
        <v>0.65</v>
      </c>
      <c r="N2" s="256">
        <v>0.7</v>
      </c>
      <c r="O2" s="256">
        <v>0.75</v>
      </c>
    </row>
    <row r="3" spans="1:15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  <c r="M3" s="275"/>
      <c r="N3" s="275"/>
      <c r="O3" s="275"/>
    </row>
    <row r="4" spans="1:15" s="279" customFormat="1" ht="25.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1468</v>
      </c>
      <c r="F4" s="31" t="s">
        <v>5</v>
      </c>
      <c r="G4" s="31" t="s">
        <v>1640</v>
      </c>
      <c r="H4" s="31" t="s">
        <v>4</v>
      </c>
      <c r="I4" s="109" t="s">
        <v>2250</v>
      </c>
      <c r="J4" s="109" t="s">
        <v>2244</v>
      </c>
      <c r="K4" s="109" t="s">
        <v>2245</v>
      </c>
      <c r="L4" s="109" t="s">
        <v>2246</v>
      </c>
      <c r="M4" s="109" t="s">
        <v>2248</v>
      </c>
      <c r="N4" s="109" t="s">
        <v>2247</v>
      </c>
      <c r="O4" s="109" t="s">
        <v>4895</v>
      </c>
    </row>
    <row r="5" spans="1:15" ht="3" customHeight="1"/>
    <row r="6" spans="1:15" s="276" customFormat="1" ht="25.5">
      <c r="A6" s="768" t="s">
        <v>1910</v>
      </c>
      <c r="B6" s="768"/>
      <c r="C6" s="383"/>
      <c r="D6" s="275"/>
      <c r="E6" s="275"/>
      <c r="F6" s="275"/>
      <c r="G6" s="275"/>
      <c r="H6" s="275"/>
      <c r="I6" s="275"/>
      <c r="J6" s="275"/>
      <c r="K6" s="275"/>
      <c r="L6" s="275"/>
      <c r="M6" s="275"/>
      <c r="N6" s="275"/>
      <c r="O6" s="275"/>
    </row>
    <row r="7" spans="1:15" s="276" customFormat="1" ht="49.9" customHeight="1" thickBot="1">
      <c r="A7" s="303"/>
      <c r="B7" s="7" t="s">
        <v>1911</v>
      </c>
      <c r="C7" s="7" t="s">
        <v>1914</v>
      </c>
      <c r="D7" s="16" t="s">
        <v>1917</v>
      </c>
      <c r="E7" s="16" t="s">
        <v>1847</v>
      </c>
      <c r="F7" s="7" t="s">
        <v>1910</v>
      </c>
      <c r="G7" s="16" t="s">
        <v>1867</v>
      </c>
      <c r="H7" s="16" t="s">
        <v>1920</v>
      </c>
      <c r="I7" s="361">
        <v>25</v>
      </c>
      <c r="J7" s="331">
        <v>29.95</v>
      </c>
      <c r="K7" s="331">
        <v>24.95</v>
      </c>
      <c r="L7" s="366">
        <f t="shared" ref="L7:O9" si="0">$K7-($K7*L$2)</f>
        <v>9.98</v>
      </c>
      <c r="M7" s="366">
        <f t="shared" si="0"/>
        <v>8.7324999999999982</v>
      </c>
      <c r="N7" s="366">
        <f t="shared" si="0"/>
        <v>7.4849999999999994</v>
      </c>
      <c r="O7" s="366">
        <f t="shared" si="0"/>
        <v>6.2375000000000007</v>
      </c>
    </row>
    <row r="8" spans="1:15" s="276" customFormat="1" ht="49.9" customHeight="1" thickTop="1" thickBot="1">
      <c r="A8" s="303"/>
      <c r="B8" s="337" t="s">
        <v>1912</v>
      </c>
      <c r="C8" s="337" t="s">
        <v>1915</v>
      </c>
      <c r="D8" s="385" t="s">
        <v>1918</v>
      </c>
      <c r="E8" s="385" t="s">
        <v>1847</v>
      </c>
      <c r="F8" s="337" t="s">
        <v>1910</v>
      </c>
      <c r="G8" s="385" t="s">
        <v>1867</v>
      </c>
      <c r="H8" s="385" t="s">
        <v>1920</v>
      </c>
      <c r="I8" s="411">
        <v>25</v>
      </c>
      <c r="J8" s="338">
        <v>29.95</v>
      </c>
      <c r="K8" s="338">
        <v>24.95</v>
      </c>
      <c r="L8" s="380">
        <f t="shared" si="0"/>
        <v>9.98</v>
      </c>
      <c r="M8" s="380">
        <f t="shared" si="0"/>
        <v>8.7324999999999982</v>
      </c>
      <c r="N8" s="380">
        <f t="shared" si="0"/>
        <v>7.4849999999999994</v>
      </c>
      <c r="O8" s="380">
        <f t="shared" si="0"/>
        <v>6.2375000000000007</v>
      </c>
    </row>
    <row r="9" spans="1:15" s="276" customFormat="1" ht="49.9" customHeight="1" thickTop="1" thickBot="1">
      <c r="A9" s="303"/>
      <c r="B9" s="43" t="s">
        <v>1913</v>
      </c>
      <c r="C9" s="43" t="s">
        <v>1916</v>
      </c>
      <c r="D9" s="44" t="s">
        <v>1919</v>
      </c>
      <c r="E9" s="44" t="s">
        <v>1847</v>
      </c>
      <c r="F9" s="43" t="s">
        <v>1910</v>
      </c>
      <c r="G9" s="44" t="s">
        <v>1867</v>
      </c>
      <c r="H9" s="44" t="s">
        <v>1920</v>
      </c>
      <c r="I9" s="363">
        <v>25</v>
      </c>
      <c r="J9" s="333">
        <v>29.95</v>
      </c>
      <c r="K9" s="333">
        <v>24.95</v>
      </c>
      <c r="L9" s="368">
        <f t="shared" si="0"/>
        <v>9.98</v>
      </c>
      <c r="M9" s="368">
        <f t="shared" si="0"/>
        <v>8.7324999999999982</v>
      </c>
      <c r="N9" s="368">
        <f t="shared" si="0"/>
        <v>7.4849999999999994</v>
      </c>
      <c r="O9" s="368">
        <f t="shared" si="0"/>
        <v>6.2375000000000007</v>
      </c>
    </row>
    <row r="10" spans="1:15" s="276" customFormat="1" ht="4.1500000000000004" customHeight="1">
      <c r="A10" s="303"/>
      <c r="B10" s="275"/>
      <c r="C10" s="275"/>
      <c r="D10" s="275"/>
      <c r="E10" s="275"/>
      <c r="F10" s="275"/>
      <c r="G10" s="275"/>
      <c r="H10" s="275"/>
      <c r="I10" s="275"/>
      <c r="J10" s="275"/>
      <c r="K10" s="275"/>
      <c r="L10" s="275"/>
      <c r="M10" s="275"/>
      <c r="N10" s="275"/>
      <c r="O10" s="275"/>
    </row>
    <row r="11" spans="1:15" s="276" customFormat="1" ht="25.5">
      <c r="A11" s="768" t="s">
        <v>1982</v>
      </c>
      <c r="B11" s="768"/>
      <c r="C11" s="383"/>
      <c r="D11" s="275"/>
      <c r="E11" s="275"/>
      <c r="F11" s="275"/>
      <c r="G11" s="275"/>
      <c r="H11" s="275"/>
      <c r="I11" s="275"/>
      <c r="J11" s="275"/>
      <c r="K11" s="275"/>
      <c r="L11" s="275"/>
      <c r="M11" s="275"/>
      <c r="N11" s="275"/>
      <c r="O11" s="275"/>
    </row>
    <row r="12" spans="1:15" s="276" customFormat="1" ht="49.9" customHeight="1" thickBot="1">
      <c r="A12" s="303"/>
      <c r="B12" s="7" t="s">
        <v>1983</v>
      </c>
      <c r="C12" s="7" t="s">
        <v>1984</v>
      </c>
      <c r="D12" s="16" t="s">
        <v>1989</v>
      </c>
      <c r="E12" s="16" t="s">
        <v>1992</v>
      </c>
      <c r="F12" s="7" t="s">
        <v>1993</v>
      </c>
      <c r="G12" s="16" t="s">
        <v>1994</v>
      </c>
      <c r="H12" s="16" t="s">
        <v>1566</v>
      </c>
      <c r="I12" s="361">
        <v>25</v>
      </c>
      <c r="J12" s="331">
        <v>29.95</v>
      </c>
      <c r="K12" s="331">
        <v>24.95</v>
      </c>
      <c r="L12" s="366">
        <f t="shared" ref="L12:O14" si="1">$K12-($K12*L$2)</f>
        <v>9.98</v>
      </c>
      <c r="M12" s="366">
        <f t="shared" si="1"/>
        <v>8.7324999999999982</v>
      </c>
      <c r="N12" s="366">
        <f t="shared" si="1"/>
        <v>7.4849999999999994</v>
      </c>
      <c r="O12" s="366">
        <f t="shared" si="1"/>
        <v>6.2375000000000007</v>
      </c>
    </row>
    <row r="13" spans="1:15" s="276" customFormat="1" ht="49.9" customHeight="1" thickTop="1" thickBot="1">
      <c r="A13" s="303"/>
      <c r="B13" s="337" t="s">
        <v>1985</v>
      </c>
      <c r="C13" s="337" t="s">
        <v>1986</v>
      </c>
      <c r="D13" s="385" t="s">
        <v>1990</v>
      </c>
      <c r="E13" s="385" t="s">
        <v>1992</v>
      </c>
      <c r="F13" s="337" t="s">
        <v>1993</v>
      </c>
      <c r="G13" s="385" t="s">
        <v>1994</v>
      </c>
      <c r="H13" s="385" t="s">
        <v>1566</v>
      </c>
      <c r="I13" s="411">
        <v>25</v>
      </c>
      <c r="J13" s="338">
        <v>29.95</v>
      </c>
      <c r="K13" s="338">
        <v>24.95</v>
      </c>
      <c r="L13" s="380">
        <f t="shared" si="1"/>
        <v>9.98</v>
      </c>
      <c r="M13" s="380">
        <f t="shared" si="1"/>
        <v>8.7324999999999982</v>
      </c>
      <c r="N13" s="380">
        <f t="shared" si="1"/>
        <v>7.4849999999999994</v>
      </c>
      <c r="O13" s="380">
        <f t="shared" si="1"/>
        <v>6.2375000000000007</v>
      </c>
    </row>
    <row r="14" spans="1:15" s="276" customFormat="1" ht="49.9" customHeight="1" thickTop="1" thickBot="1">
      <c r="A14" s="303"/>
      <c r="B14" s="43" t="s">
        <v>1987</v>
      </c>
      <c r="C14" s="43" t="s">
        <v>1988</v>
      </c>
      <c r="D14" s="44" t="s">
        <v>1991</v>
      </c>
      <c r="E14" s="44" t="s">
        <v>1992</v>
      </c>
      <c r="F14" s="43" t="s">
        <v>1993</v>
      </c>
      <c r="G14" s="44" t="s">
        <v>1994</v>
      </c>
      <c r="H14" s="44" t="s">
        <v>1566</v>
      </c>
      <c r="I14" s="363">
        <v>25</v>
      </c>
      <c r="J14" s="333">
        <v>29.95</v>
      </c>
      <c r="K14" s="333">
        <v>24.95</v>
      </c>
      <c r="L14" s="368">
        <f t="shared" si="1"/>
        <v>9.98</v>
      </c>
      <c r="M14" s="368">
        <f t="shared" si="1"/>
        <v>8.7324999999999982</v>
      </c>
      <c r="N14" s="368">
        <f t="shared" si="1"/>
        <v>7.4849999999999994</v>
      </c>
      <c r="O14" s="368">
        <f t="shared" si="1"/>
        <v>6.2375000000000007</v>
      </c>
    </row>
    <row r="15" spans="1:15" s="276" customFormat="1" ht="3" customHeight="1">
      <c r="A15" s="303"/>
      <c r="B15" s="275"/>
      <c r="C15" s="275"/>
      <c r="D15" s="275"/>
      <c r="E15" s="275"/>
      <c r="F15" s="275"/>
      <c r="G15" s="275"/>
      <c r="H15" s="275"/>
      <c r="I15" s="275"/>
      <c r="J15" s="275"/>
      <c r="K15" s="275"/>
      <c r="L15" s="275"/>
      <c r="M15" s="275"/>
      <c r="N15" s="275"/>
      <c r="O15" s="275"/>
    </row>
    <row r="16" spans="1:15" s="276" customFormat="1" ht="25.5">
      <c r="A16" s="768" t="s">
        <v>2359</v>
      </c>
      <c r="B16" s="768"/>
      <c r="C16" s="383"/>
      <c r="D16" s="275"/>
      <c r="E16" s="275"/>
      <c r="F16" s="275"/>
      <c r="G16" s="275"/>
      <c r="H16" s="275"/>
      <c r="I16" s="275"/>
      <c r="J16" s="275"/>
      <c r="K16" s="275"/>
      <c r="L16" s="275"/>
      <c r="M16" s="275"/>
      <c r="N16" s="275"/>
      <c r="O16" s="275"/>
    </row>
    <row r="17" spans="1:15" s="276" customFormat="1" ht="49.9" customHeight="1" thickBot="1">
      <c r="A17" s="303"/>
      <c r="B17" s="7" t="s">
        <v>3469</v>
      </c>
      <c r="C17" s="7" t="s">
        <v>1904</v>
      </c>
      <c r="D17" s="16" t="s">
        <v>2358</v>
      </c>
      <c r="E17" s="16" t="s">
        <v>1992</v>
      </c>
      <c r="F17" s="7" t="s">
        <v>2133</v>
      </c>
      <c r="G17" s="16" t="s">
        <v>1994</v>
      </c>
      <c r="H17" s="16" t="s">
        <v>1566</v>
      </c>
      <c r="I17" s="361">
        <v>25</v>
      </c>
      <c r="J17" s="331">
        <v>29.95</v>
      </c>
      <c r="K17" s="331">
        <v>24.95</v>
      </c>
      <c r="L17" s="366">
        <f t="shared" ref="L17:O20" si="2">$K17-($K17*L$2)</f>
        <v>9.98</v>
      </c>
      <c r="M17" s="366">
        <f t="shared" si="2"/>
        <v>8.7324999999999982</v>
      </c>
      <c r="N17" s="366">
        <f t="shared" si="2"/>
        <v>7.4849999999999994</v>
      </c>
      <c r="O17" s="366">
        <f t="shared" si="2"/>
        <v>6.2375000000000007</v>
      </c>
    </row>
    <row r="18" spans="1:15" s="276" customFormat="1" ht="49.9" customHeight="1" thickTop="1" thickBot="1">
      <c r="A18" s="303"/>
      <c r="B18" s="11" t="s">
        <v>4085</v>
      </c>
      <c r="C18" s="11" t="s">
        <v>2361</v>
      </c>
      <c r="D18" s="20" t="s">
        <v>2362</v>
      </c>
      <c r="E18" s="20" t="s">
        <v>1992</v>
      </c>
      <c r="F18" s="11" t="s">
        <v>2133</v>
      </c>
      <c r="G18" s="20" t="s">
        <v>1994</v>
      </c>
      <c r="H18" s="20" t="s">
        <v>1566</v>
      </c>
      <c r="I18" s="362">
        <v>25</v>
      </c>
      <c r="J18" s="335">
        <v>29.95</v>
      </c>
      <c r="K18" s="335">
        <v>24.95</v>
      </c>
      <c r="L18" s="367">
        <f t="shared" si="2"/>
        <v>9.98</v>
      </c>
      <c r="M18" s="367">
        <f t="shared" si="2"/>
        <v>8.7324999999999982</v>
      </c>
      <c r="N18" s="367">
        <f t="shared" si="2"/>
        <v>7.4849999999999994</v>
      </c>
      <c r="O18" s="367">
        <f t="shared" si="2"/>
        <v>6.2375000000000007</v>
      </c>
    </row>
    <row r="19" spans="1:15" s="276" customFormat="1" ht="49.9" customHeight="1" thickTop="1" thickBot="1">
      <c r="A19" s="303"/>
      <c r="B19" s="178" t="s">
        <v>2363</v>
      </c>
      <c r="C19" s="178" t="s">
        <v>2364</v>
      </c>
      <c r="D19" s="179" t="s">
        <v>2365</v>
      </c>
      <c r="E19" s="179" t="s">
        <v>1992</v>
      </c>
      <c r="F19" s="178" t="s">
        <v>2133</v>
      </c>
      <c r="G19" s="179" t="s">
        <v>1994</v>
      </c>
      <c r="H19" s="179" t="s">
        <v>1566</v>
      </c>
      <c r="I19" s="360">
        <v>25</v>
      </c>
      <c r="J19" s="264">
        <v>29.95</v>
      </c>
      <c r="K19" s="264">
        <v>24.95</v>
      </c>
      <c r="L19" s="379">
        <f t="shared" si="2"/>
        <v>9.98</v>
      </c>
      <c r="M19" s="379">
        <f t="shared" si="2"/>
        <v>8.7324999999999982</v>
      </c>
      <c r="N19" s="379">
        <f t="shared" si="2"/>
        <v>7.4849999999999994</v>
      </c>
      <c r="O19" s="379">
        <f t="shared" si="2"/>
        <v>6.2375000000000007</v>
      </c>
    </row>
    <row r="20" spans="1:15" s="276" customFormat="1" ht="49.9" customHeight="1" thickTop="1" thickBot="1">
      <c r="A20" s="303"/>
      <c r="B20" s="39" t="s">
        <v>3470</v>
      </c>
      <c r="C20" s="39" t="s">
        <v>1998</v>
      </c>
      <c r="D20" s="40" t="s">
        <v>2206</v>
      </c>
      <c r="E20" s="40" t="s">
        <v>1992</v>
      </c>
      <c r="F20" s="39" t="s">
        <v>12</v>
      </c>
      <c r="G20" s="40" t="s">
        <v>2207</v>
      </c>
      <c r="H20" s="40" t="s">
        <v>2204</v>
      </c>
      <c r="I20" s="382">
        <v>25</v>
      </c>
      <c r="J20" s="339">
        <v>29.95</v>
      </c>
      <c r="K20" s="339">
        <v>24.95</v>
      </c>
      <c r="L20" s="369">
        <f t="shared" si="2"/>
        <v>9.98</v>
      </c>
      <c r="M20" s="369">
        <f t="shared" si="2"/>
        <v>8.7324999999999982</v>
      </c>
      <c r="N20" s="369">
        <f t="shared" si="2"/>
        <v>7.4849999999999994</v>
      </c>
      <c r="O20" s="369">
        <f t="shared" si="2"/>
        <v>6.2375000000000007</v>
      </c>
    </row>
    <row r="21" spans="1:15" s="276" customFormat="1" ht="4.1500000000000004" customHeight="1">
      <c r="A21" s="303"/>
      <c r="B21" s="358" t="s">
        <v>2135</v>
      </c>
      <c r="C21" s="358"/>
      <c r="D21" s="358"/>
      <c r="E21" s="358"/>
      <c r="F21" s="358"/>
      <c r="G21" s="358"/>
      <c r="H21" s="358"/>
      <c r="I21" s="358"/>
      <c r="J21" s="358"/>
      <c r="K21" s="358"/>
      <c r="L21" s="358"/>
      <c r="M21" s="358"/>
      <c r="N21" s="358"/>
      <c r="O21" s="358"/>
    </row>
    <row r="22" spans="1:15" s="276" customFormat="1" ht="25.5">
      <c r="A22" s="768" t="s">
        <v>2130</v>
      </c>
      <c r="B22" s="768"/>
      <c r="C22" s="383"/>
    </row>
    <row r="23" spans="1:15" s="276" customFormat="1" ht="50.1" customHeight="1" thickBot="1">
      <c r="A23" s="303"/>
      <c r="B23" s="294" t="s">
        <v>2131</v>
      </c>
      <c r="C23" s="433" t="s">
        <v>2132</v>
      </c>
      <c r="D23" s="434" t="s">
        <v>2208</v>
      </c>
      <c r="E23" s="85" t="s">
        <v>1992</v>
      </c>
      <c r="F23" s="294" t="s">
        <v>1466</v>
      </c>
      <c r="G23" s="294" t="s">
        <v>1994</v>
      </c>
      <c r="H23" s="294" t="s">
        <v>2134</v>
      </c>
      <c r="I23" s="294">
        <v>25</v>
      </c>
      <c r="J23" s="409">
        <v>29.95</v>
      </c>
      <c r="K23" s="409">
        <v>24.95</v>
      </c>
      <c r="L23" s="417">
        <f>$K23-($K23*L$2)</f>
        <v>9.98</v>
      </c>
      <c r="M23" s="417">
        <f>$K23-($K23*M$2)</f>
        <v>8.7324999999999982</v>
      </c>
      <c r="N23" s="417">
        <f>$K23-($K23*N$2)</f>
        <v>7.4849999999999994</v>
      </c>
      <c r="O23" s="417">
        <f>$K23-($K23*O$2)</f>
        <v>6.2375000000000007</v>
      </c>
    </row>
    <row r="24" spans="1:15" s="276" customFormat="1" ht="4.1500000000000004" customHeight="1">
      <c r="A24" s="303"/>
      <c r="B24" s="275"/>
      <c r="C24" s="275"/>
      <c r="D24" s="275"/>
      <c r="E24" s="275"/>
      <c r="F24" s="275"/>
      <c r="G24" s="275"/>
      <c r="H24" s="275"/>
      <c r="I24" s="275"/>
      <c r="J24" s="275"/>
      <c r="K24" s="275"/>
      <c r="L24" s="275"/>
      <c r="M24" s="275"/>
      <c r="N24" s="275"/>
      <c r="O24" s="275"/>
    </row>
    <row r="25" spans="1:15" s="276" customFormat="1" ht="25.5">
      <c r="A25" s="768" t="s">
        <v>2129</v>
      </c>
      <c r="B25" s="768"/>
      <c r="C25" s="383"/>
      <c r="D25" s="275"/>
      <c r="E25" s="275"/>
      <c r="F25" s="275"/>
      <c r="G25" s="275"/>
      <c r="H25" s="275"/>
      <c r="I25" s="275"/>
      <c r="J25" s="275"/>
      <c r="K25" s="275"/>
      <c r="L25" s="275"/>
      <c r="M25" s="275"/>
      <c r="N25" s="275"/>
      <c r="O25" s="275"/>
    </row>
    <row r="26" spans="1:15" s="276" customFormat="1" ht="49.9" customHeight="1" thickBot="1">
      <c r="A26" s="303"/>
      <c r="B26" s="178" t="s">
        <v>2272</v>
      </c>
      <c r="C26" s="178" t="s">
        <v>2433</v>
      </c>
      <c r="D26" s="179" t="s">
        <v>2273</v>
      </c>
      <c r="E26" s="179" t="s">
        <v>1992</v>
      </c>
      <c r="F26" s="178" t="s">
        <v>2133</v>
      </c>
      <c r="G26" s="179" t="s">
        <v>1994</v>
      </c>
      <c r="H26" s="179" t="s">
        <v>2134</v>
      </c>
      <c r="I26" s="360">
        <v>25</v>
      </c>
      <c r="J26" s="264">
        <v>29.95</v>
      </c>
      <c r="K26" s="264">
        <v>24.95</v>
      </c>
      <c r="L26" s="379">
        <f t="shared" ref="L26:O27" si="3">$K26-($K26*L$2)</f>
        <v>9.98</v>
      </c>
      <c r="M26" s="379">
        <f t="shared" si="3"/>
        <v>8.7324999999999982</v>
      </c>
      <c r="N26" s="379">
        <f t="shared" si="3"/>
        <v>7.4849999999999994</v>
      </c>
      <c r="O26" s="379">
        <f t="shared" si="3"/>
        <v>6.2375000000000007</v>
      </c>
    </row>
    <row r="27" spans="1:15" s="276" customFormat="1" ht="49.9" customHeight="1" thickTop="1" thickBot="1">
      <c r="A27" s="303"/>
      <c r="B27" s="39" t="s">
        <v>2271</v>
      </c>
      <c r="C27" s="39" t="s">
        <v>2434</v>
      </c>
      <c r="D27" s="40" t="s">
        <v>4084</v>
      </c>
      <c r="E27" s="40" t="s">
        <v>1992</v>
      </c>
      <c r="F27" s="39" t="s">
        <v>2133</v>
      </c>
      <c r="G27" s="40" t="s">
        <v>1994</v>
      </c>
      <c r="H27" s="40" t="s">
        <v>2134</v>
      </c>
      <c r="I27" s="382">
        <v>25</v>
      </c>
      <c r="J27" s="339">
        <v>29.95</v>
      </c>
      <c r="K27" s="339">
        <v>24.95</v>
      </c>
      <c r="L27" s="369">
        <f t="shared" si="3"/>
        <v>9.98</v>
      </c>
      <c r="M27" s="369">
        <f t="shared" si="3"/>
        <v>8.7324999999999982</v>
      </c>
      <c r="N27" s="369">
        <f t="shared" si="3"/>
        <v>7.4849999999999994</v>
      </c>
      <c r="O27" s="369">
        <f t="shared" si="3"/>
        <v>6.2375000000000007</v>
      </c>
    </row>
    <row r="28" spans="1:15" s="303" customFormat="1" ht="25.5">
      <c r="A28" s="768" t="s">
        <v>4304</v>
      </c>
      <c r="B28" s="768"/>
      <c r="C28" s="383"/>
      <c r="D28" s="650"/>
      <c r="E28" s="650"/>
      <c r="F28" s="650"/>
      <c r="G28" s="650"/>
      <c r="H28" s="650"/>
      <c r="I28" s="650"/>
      <c r="J28" s="650"/>
      <c r="K28" s="650"/>
      <c r="L28" s="650"/>
      <c r="M28" s="650"/>
      <c r="N28" s="650"/>
      <c r="O28" s="650"/>
    </row>
    <row r="29" spans="1:15" s="303" customFormat="1" ht="56.25" customHeight="1" thickBot="1">
      <c r="A29"/>
      <c r="B29" s="86" t="s">
        <v>4305</v>
      </c>
      <c r="C29" s="410" t="s">
        <v>4306</v>
      </c>
      <c r="D29" s="85" t="s">
        <v>4307</v>
      </c>
      <c r="E29" s="85" t="s">
        <v>1992</v>
      </c>
      <c r="F29" s="86" t="s">
        <v>2133</v>
      </c>
      <c r="G29" s="85" t="s">
        <v>1994</v>
      </c>
      <c r="H29" s="85" t="s">
        <v>2134</v>
      </c>
      <c r="I29" s="648"/>
      <c r="J29" s="264">
        <v>29.95</v>
      </c>
      <c r="K29" s="264">
        <v>24.95</v>
      </c>
      <c r="L29" s="379">
        <f>$K29-($K29*L$2)</f>
        <v>9.98</v>
      </c>
      <c r="M29" s="379">
        <f>$K29-($K29*M$2)</f>
        <v>8.7324999999999982</v>
      </c>
      <c r="N29" s="379">
        <f>$K29-($K29*N$2)</f>
        <v>7.4849999999999994</v>
      </c>
      <c r="O29" s="379">
        <f>$K29-($K29*O$2)</f>
        <v>6.2375000000000007</v>
      </c>
    </row>
  </sheetData>
  <mergeCells count="8">
    <mergeCell ref="A1:A2"/>
    <mergeCell ref="B1:C2"/>
    <mergeCell ref="A6:B6"/>
    <mergeCell ref="A28:B28"/>
    <mergeCell ref="A11:B11"/>
    <mergeCell ref="A16:B16"/>
    <mergeCell ref="A22:B22"/>
    <mergeCell ref="A25:B25"/>
  </mergeCells>
  <conditionalFormatting sqref="I4">
    <cfRule type="containsText" dxfId="45" priority="1" operator="containsText" text="Yes">
      <formula>NOT(ISERROR(SEARCH("Yes",I4)))</formula>
    </cfRule>
  </conditionalFormatting>
  <hyperlinks>
    <hyperlink ref="D1" location="'SW Covers - Premium Choice'!A6" display="Foam"/>
    <hyperlink ref="E1" location="'SW Covers - Premium Choice'!A11" display="'SW Covers - Premium Choice'!A11"/>
    <hyperlink ref="H1" location="'SW Covers - Premium Choice'!A25" display="Wooden"/>
    <hyperlink ref="G1" location="'SW Covers - Premium Choice'!A22" display="Stylish"/>
    <hyperlink ref="F1" location="'SW Covers - Premium Choice'!A16" display="'SW Covers - Premium Choice'!A16"/>
    <hyperlink ref="I1" location="'SW Covers - Premium Choice'!A28" display="Carbon Fiber"/>
  </hyperlink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>
  <sheetPr codeName="Sheet34"/>
  <dimension ref="A1:O21"/>
  <sheetViews>
    <sheetView zoomScaleNormal="100" workbookViewId="0">
      <pane ySplit="4" topLeftCell="A5" activePane="bottomLeft" state="frozen"/>
      <selection pane="bottomLeft" activeCell="O4" sqref="O4"/>
    </sheetView>
  </sheetViews>
  <sheetFormatPr defaultRowHeight="15"/>
  <cols>
    <col min="1" max="1" width="12.85546875" style="301" customWidth="1"/>
    <col min="2" max="2" width="19" style="275" customWidth="1"/>
    <col min="3" max="3" width="16" style="275" customWidth="1"/>
    <col min="4" max="4" width="27" style="275" customWidth="1"/>
    <col min="5" max="5" width="23" style="275" bestFit="1" customWidth="1"/>
    <col min="6" max="6" width="12.5703125" style="275" bestFit="1" customWidth="1"/>
    <col min="7" max="7" width="17.85546875" style="275" bestFit="1" customWidth="1"/>
    <col min="8" max="8" width="14.28515625" style="275" bestFit="1" customWidth="1"/>
    <col min="9" max="9" width="15.28515625" style="275" bestFit="1" customWidth="1"/>
    <col min="10" max="10" width="7.140625" style="275" bestFit="1" customWidth="1"/>
    <col min="11" max="11" width="8" style="275" bestFit="1" customWidth="1"/>
    <col min="12" max="15" width="9.7109375" style="275" bestFit="1" customWidth="1"/>
    <col min="16" max="16384" width="9.140625" style="275"/>
  </cols>
  <sheetData>
    <row r="1" spans="1:15" s="279" customFormat="1" ht="39.6" customHeight="1">
      <c r="A1" s="785"/>
      <c r="B1" s="784" t="s">
        <v>4110</v>
      </c>
      <c r="C1" s="784"/>
      <c r="D1" s="784"/>
      <c r="E1" s="14" t="s">
        <v>1578</v>
      </c>
      <c r="F1" s="14" t="s">
        <v>1924</v>
      </c>
      <c r="G1" s="14" t="s">
        <v>1927</v>
      </c>
      <c r="H1" s="14" t="s">
        <v>4087</v>
      </c>
      <c r="I1" s="275"/>
      <c r="J1" s="275"/>
      <c r="K1" s="275"/>
      <c r="L1" s="275"/>
      <c r="M1" s="275"/>
    </row>
    <row r="2" spans="1:15" s="279" customFormat="1" ht="32.450000000000003" customHeight="1">
      <c r="A2" s="785"/>
      <c r="B2" s="784"/>
      <c r="C2" s="784"/>
      <c r="D2" s="784"/>
      <c r="H2" s="275"/>
      <c r="I2" s="275"/>
      <c r="L2" s="256">
        <v>0.6</v>
      </c>
      <c r="M2" s="256">
        <v>0.65</v>
      </c>
      <c r="N2" s="256">
        <v>0.7</v>
      </c>
      <c r="O2" s="256">
        <v>0.75</v>
      </c>
    </row>
    <row r="3" spans="1:15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  <c r="M3" s="275"/>
      <c r="N3" s="275"/>
      <c r="O3" s="275"/>
    </row>
    <row r="4" spans="1:15" s="279" customFormat="1" ht="25.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1468</v>
      </c>
      <c r="F4" s="31" t="s">
        <v>5</v>
      </c>
      <c r="G4" s="31" t="s">
        <v>1640</v>
      </c>
      <c r="H4" s="31" t="s">
        <v>4</v>
      </c>
      <c r="I4" s="109" t="s">
        <v>2250</v>
      </c>
      <c r="J4" s="109" t="s">
        <v>2244</v>
      </c>
      <c r="K4" s="109" t="s">
        <v>2245</v>
      </c>
      <c r="L4" s="109" t="s">
        <v>2246</v>
      </c>
      <c r="M4" s="109" t="s">
        <v>2248</v>
      </c>
      <c r="N4" s="109" t="s">
        <v>2247</v>
      </c>
      <c r="O4" s="109" t="s">
        <v>4895</v>
      </c>
    </row>
    <row r="5" spans="1:15" s="276" customFormat="1" ht="3" customHeight="1">
      <c r="A5" s="303"/>
      <c r="B5" s="275"/>
      <c r="C5" s="275"/>
      <c r="D5" s="275"/>
      <c r="E5" s="275"/>
      <c r="F5" s="275"/>
      <c r="G5" s="275"/>
      <c r="H5" s="275"/>
      <c r="I5" s="275"/>
      <c r="J5" s="275"/>
      <c r="K5" s="275"/>
      <c r="L5" s="275"/>
      <c r="M5" s="275"/>
      <c r="N5" s="275"/>
      <c r="O5" s="275"/>
    </row>
    <row r="6" spans="1:15" s="276" customFormat="1" ht="25.15" customHeight="1">
      <c r="A6" s="768" t="s">
        <v>1578</v>
      </c>
      <c r="B6" s="768"/>
      <c r="C6" s="383"/>
      <c r="D6" s="275"/>
      <c r="E6" s="275"/>
      <c r="F6" s="275"/>
      <c r="G6" s="275"/>
      <c r="H6" s="275"/>
      <c r="I6" s="275"/>
      <c r="J6" s="275"/>
      <c r="K6" s="275"/>
      <c r="L6" s="275"/>
      <c r="M6" s="275"/>
      <c r="N6" s="275"/>
      <c r="O6" s="275"/>
    </row>
    <row r="7" spans="1:15" s="276" customFormat="1" ht="50.1" customHeight="1" thickBot="1">
      <c r="A7" s="303"/>
      <c r="B7" s="7" t="s">
        <v>3445</v>
      </c>
      <c r="C7" s="7" t="s">
        <v>1849</v>
      </c>
      <c r="D7" s="16" t="s">
        <v>1862</v>
      </c>
      <c r="E7" s="16" t="s">
        <v>1847</v>
      </c>
      <c r="F7" s="7" t="s">
        <v>12</v>
      </c>
      <c r="G7" s="16" t="s">
        <v>1867</v>
      </c>
      <c r="H7" s="16" t="s">
        <v>1868</v>
      </c>
      <c r="I7" s="361">
        <v>25</v>
      </c>
      <c r="J7" s="331">
        <v>29.95</v>
      </c>
      <c r="K7" s="331">
        <v>24.95</v>
      </c>
      <c r="L7" s="366">
        <f t="shared" ref="L7:O11" si="0">$K7-($K7*L$2)</f>
        <v>9.98</v>
      </c>
      <c r="M7" s="366">
        <f t="shared" si="0"/>
        <v>8.7324999999999982</v>
      </c>
      <c r="N7" s="366">
        <f t="shared" si="0"/>
        <v>7.4849999999999994</v>
      </c>
      <c r="O7" s="366">
        <f t="shared" si="0"/>
        <v>6.2375000000000007</v>
      </c>
    </row>
    <row r="8" spans="1:15" s="276" customFormat="1" ht="50.1" customHeight="1" thickTop="1" thickBot="1">
      <c r="A8" s="303"/>
      <c r="B8" s="11" t="s">
        <v>3446</v>
      </c>
      <c r="C8" s="11" t="s">
        <v>1848</v>
      </c>
      <c r="D8" s="20" t="s">
        <v>1863</v>
      </c>
      <c r="E8" s="20" t="s">
        <v>1847</v>
      </c>
      <c r="F8" s="11" t="s">
        <v>12</v>
      </c>
      <c r="G8" s="20" t="s">
        <v>1867</v>
      </c>
      <c r="H8" s="20" t="s">
        <v>1868</v>
      </c>
      <c r="I8" s="362">
        <v>25</v>
      </c>
      <c r="J8" s="335">
        <v>29.95</v>
      </c>
      <c r="K8" s="335">
        <v>24.95</v>
      </c>
      <c r="L8" s="367">
        <f t="shared" si="0"/>
        <v>9.98</v>
      </c>
      <c r="M8" s="367">
        <f t="shared" si="0"/>
        <v>8.7324999999999982</v>
      </c>
      <c r="N8" s="367">
        <f t="shared" si="0"/>
        <v>7.4849999999999994</v>
      </c>
      <c r="O8" s="367">
        <f t="shared" si="0"/>
        <v>6.2375000000000007</v>
      </c>
    </row>
    <row r="9" spans="1:15" s="276" customFormat="1" ht="50.1" customHeight="1" thickTop="1" thickBot="1">
      <c r="A9" s="303"/>
      <c r="B9" s="7" t="s">
        <v>3447</v>
      </c>
      <c r="C9" s="7" t="s">
        <v>1870</v>
      </c>
      <c r="D9" s="16" t="s">
        <v>1864</v>
      </c>
      <c r="E9" s="16" t="s">
        <v>1847</v>
      </c>
      <c r="F9" s="7" t="s">
        <v>12</v>
      </c>
      <c r="G9" s="16" t="s">
        <v>1867</v>
      </c>
      <c r="H9" s="16" t="s">
        <v>1868</v>
      </c>
      <c r="I9" s="361">
        <v>25</v>
      </c>
      <c r="J9" s="331">
        <v>29.95</v>
      </c>
      <c r="K9" s="331">
        <v>24.95</v>
      </c>
      <c r="L9" s="366">
        <f t="shared" si="0"/>
        <v>9.98</v>
      </c>
      <c r="M9" s="366">
        <f t="shared" si="0"/>
        <v>8.7324999999999982</v>
      </c>
      <c r="N9" s="366">
        <f t="shared" si="0"/>
        <v>7.4849999999999994</v>
      </c>
      <c r="O9" s="366">
        <f t="shared" si="0"/>
        <v>6.2375000000000007</v>
      </c>
    </row>
    <row r="10" spans="1:15" s="276" customFormat="1" ht="50.1" customHeight="1" thickTop="1" thickBot="1">
      <c r="A10" s="303"/>
      <c r="B10" s="11" t="s">
        <v>3448</v>
      </c>
      <c r="C10" s="11" t="s">
        <v>1871</v>
      </c>
      <c r="D10" s="20" t="s">
        <v>1866</v>
      </c>
      <c r="E10" s="20" t="s">
        <v>1847</v>
      </c>
      <c r="F10" s="11" t="s">
        <v>12</v>
      </c>
      <c r="G10" s="20" t="s">
        <v>1867</v>
      </c>
      <c r="H10" s="20" t="s">
        <v>1868</v>
      </c>
      <c r="I10" s="362">
        <v>25</v>
      </c>
      <c r="J10" s="335">
        <v>29.95</v>
      </c>
      <c r="K10" s="335">
        <v>24.95</v>
      </c>
      <c r="L10" s="367">
        <f t="shared" si="0"/>
        <v>9.98</v>
      </c>
      <c r="M10" s="367">
        <f t="shared" si="0"/>
        <v>8.7324999999999982</v>
      </c>
      <c r="N10" s="367">
        <f t="shared" si="0"/>
        <v>7.4849999999999994</v>
      </c>
      <c r="O10" s="367">
        <f t="shared" si="0"/>
        <v>6.2375000000000007</v>
      </c>
    </row>
    <row r="11" spans="1:15" s="276" customFormat="1" ht="50.1" customHeight="1" thickTop="1" thickBot="1">
      <c r="A11" s="303"/>
      <c r="B11" s="42" t="s">
        <v>3449</v>
      </c>
      <c r="C11" s="41" t="s">
        <v>1872</v>
      </c>
      <c r="D11" s="42" t="s">
        <v>1865</v>
      </c>
      <c r="E11" s="42" t="s">
        <v>1847</v>
      </c>
      <c r="F11" s="41" t="s">
        <v>12</v>
      </c>
      <c r="G11" s="42" t="s">
        <v>1867</v>
      </c>
      <c r="H11" s="42" t="s">
        <v>1868</v>
      </c>
      <c r="I11" s="123">
        <v>25</v>
      </c>
      <c r="J11" s="388">
        <v>29.95</v>
      </c>
      <c r="K11" s="388">
        <v>24.95</v>
      </c>
      <c r="L11" s="368">
        <f t="shared" si="0"/>
        <v>9.98</v>
      </c>
      <c r="M11" s="368">
        <f t="shared" si="0"/>
        <v>8.7324999999999982</v>
      </c>
      <c r="N11" s="368">
        <f t="shared" si="0"/>
        <v>7.4849999999999994</v>
      </c>
      <c r="O11" s="368">
        <f t="shared" si="0"/>
        <v>6.2375000000000007</v>
      </c>
    </row>
    <row r="12" spans="1:15" s="276" customFormat="1" ht="3" customHeight="1">
      <c r="A12" s="303"/>
      <c r="B12" s="178"/>
      <c r="C12" s="178"/>
      <c r="D12" s="179"/>
      <c r="E12" s="179"/>
      <c r="F12" s="178"/>
      <c r="G12" s="179"/>
      <c r="H12" s="179"/>
      <c r="J12" s="264"/>
      <c r="K12" s="264"/>
      <c r="L12" s="244"/>
      <c r="M12" s="244"/>
      <c r="N12" s="244"/>
      <c r="O12" s="244"/>
    </row>
    <row r="13" spans="1:15" s="276" customFormat="1" ht="25.15" customHeight="1">
      <c r="A13" s="768" t="s">
        <v>1924</v>
      </c>
      <c r="B13" s="768"/>
      <c r="C13" s="383"/>
      <c r="D13" s="275"/>
      <c r="E13" s="275"/>
      <c r="F13" s="275"/>
      <c r="G13" s="275"/>
      <c r="H13" s="275"/>
      <c r="I13" s="275"/>
      <c r="J13" s="275"/>
      <c r="K13" s="275"/>
      <c r="L13" s="275"/>
      <c r="M13" s="275"/>
      <c r="N13" s="275"/>
      <c r="O13" s="275"/>
    </row>
    <row r="14" spans="1:15" s="276" customFormat="1" ht="50.1" customHeight="1" thickBot="1">
      <c r="A14" s="303"/>
      <c r="B14" s="7" t="s">
        <v>1921</v>
      </c>
      <c r="C14" s="7" t="s">
        <v>1922</v>
      </c>
      <c r="D14" s="16" t="s">
        <v>1925</v>
      </c>
      <c r="E14" s="16" t="s">
        <v>1847</v>
      </c>
      <c r="F14" s="7" t="s">
        <v>12</v>
      </c>
      <c r="G14" s="16" t="s">
        <v>1867</v>
      </c>
      <c r="H14" s="16" t="s">
        <v>1868</v>
      </c>
      <c r="I14" s="361">
        <v>25</v>
      </c>
      <c r="J14" s="331">
        <v>29.95</v>
      </c>
      <c r="K14" s="331">
        <v>24.95</v>
      </c>
      <c r="L14" s="366">
        <f t="shared" ref="L14:O15" si="1">$K14-($K14*L$2)</f>
        <v>9.98</v>
      </c>
      <c r="M14" s="366">
        <f t="shared" si="1"/>
        <v>8.7324999999999982</v>
      </c>
      <c r="N14" s="366">
        <f t="shared" si="1"/>
        <v>7.4849999999999994</v>
      </c>
      <c r="O14" s="366">
        <f t="shared" si="1"/>
        <v>6.2375000000000007</v>
      </c>
    </row>
    <row r="15" spans="1:15" s="276" customFormat="1" ht="50.1" customHeight="1" thickTop="1" thickBot="1">
      <c r="A15" s="303"/>
      <c r="B15" s="40" t="s">
        <v>3543</v>
      </c>
      <c r="C15" s="39" t="s">
        <v>1923</v>
      </c>
      <c r="D15" s="40" t="s">
        <v>1926</v>
      </c>
      <c r="E15" s="40" t="s">
        <v>1847</v>
      </c>
      <c r="F15" s="39" t="s">
        <v>12</v>
      </c>
      <c r="G15" s="40" t="s">
        <v>1867</v>
      </c>
      <c r="H15" s="40" t="s">
        <v>1868</v>
      </c>
      <c r="I15" s="382">
        <v>25</v>
      </c>
      <c r="J15" s="339">
        <v>29.95</v>
      </c>
      <c r="K15" s="339">
        <v>24.95</v>
      </c>
      <c r="L15" s="369">
        <f t="shared" si="1"/>
        <v>9.98</v>
      </c>
      <c r="M15" s="369">
        <f t="shared" si="1"/>
        <v>8.7324999999999982</v>
      </c>
      <c r="N15" s="369">
        <f t="shared" si="1"/>
        <v>7.4849999999999994</v>
      </c>
      <c r="O15" s="369">
        <f t="shared" si="1"/>
        <v>6.2375000000000007</v>
      </c>
    </row>
    <row r="16" spans="1:15" s="276" customFormat="1" ht="3" customHeight="1">
      <c r="A16" s="303"/>
      <c r="B16" s="275"/>
      <c r="C16" s="275"/>
      <c r="D16" s="275"/>
      <c r="E16" s="275"/>
      <c r="F16" s="275"/>
      <c r="G16" s="275"/>
      <c r="H16" s="275"/>
      <c r="I16" s="275"/>
      <c r="J16" s="275"/>
      <c r="K16" s="275"/>
      <c r="L16" s="275"/>
      <c r="M16" s="275"/>
      <c r="N16" s="275"/>
      <c r="O16" s="275"/>
    </row>
    <row r="17" spans="1:15" s="276" customFormat="1" ht="25.15" customHeight="1">
      <c r="A17" s="768" t="s">
        <v>1927</v>
      </c>
      <c r="B17" s="768"/>
      <c r="C17" s="383"/>
      <c r="D17" s="275"/>
      <c r="E17" s="275"/>
      <c r="F17" s="275"/>
      <c r="G17" s="275"/>
      <c r="H17" s="275"/>
      <c r="I17" s="275"/>
      <c r="J17" s="275"/>
      <c r="K17" s="275"/>
      <c r="L17" s="275"/>
      <c r="M17" s="275"/>
      <c r="N17" s="275"/>
      <c r="O17" s="275"/>
    </row>
    <row r="18" spans="1:15" s="276" customFormat="1" ht="49.9" customHeight="1" thickBot="1">
      <c r="A18" s="303"/>
      <c r="B18" s="86" t="s">
        <v>3537</v>
      </c>
      <c r="C18" s="86" t="s">
        <v>1928</v>
      </c>
      <c r="D18" s="85" t="s">
        <v>1929</v>
      </c>
      <c r="E18" s="85" t="s">
        <v>1847</v>
      </c>
      <c r="F18" s="86" t="s">
        <v>12</v>
      </c>
      <c r="G18" s="85" t="s">
        <v>1867</v>
      </c>
      <c r="H18" s="85" t="s">
        <v>1868</v>
      </c>
      <c r="I18" s="294">
        <v>25</v>
      </c>
      <c r="J18" s="409">
        <v>29.95</v>
      </c>
      <c r="K18" s="409">
        <v>24.95</v>
      </c>
      <c r="L18" s="417">
        <f>$K18-($K18*L$2)</f>
        <v>9.98</v>
      </c>
      <c r="M18" s="417">
        <f>$K18-($K18*M$2)</f>
        <v>8.7324999999999982</v>
      </c>
      <c r="N18" s="417">
        <f>$K18-($K18*N$2)</f>
        <v>7.4849999999999994</v>
      </c>
      <c r="O18" s="417">
        <f>$K18-($K18*O$2)</f>
        <v>6.2375000000000007</v>
      </c>
    </row>
    <row r="19" spans="1:15" ht="3" customHeight="1"/>
    <row r="20" spans="1:15" s="276" customFormat="1" ht="25.15" customHeight="1">
      <c r="A20" s="768" t="s">
        <v>4087</v>
      </c>
      <c r="B20" s="768"/>
      <c r="C20" s="383"/>
      <c r="I20" s="275"/>
      <c r="J20" s="275"/>
      <c r="K20" s="275"/>
      <c r="L20" s="275"/>
      <c r="M20" s="275"/>
      <c r="N20" s="275"/>
      <c r="O20" s="275"/>
    </row>
    <row r="21" spans="1:15" s="276" customFormat="1" ht="50.1" customHeight="1" thickBot="1">
      <c r="A21" s="303"/>
      <c r="B21" s="193" t="s">
        <v>3459</v>
      </c>
      <c r="C21" s="193" t="s">
        <v>1995</v>
      </c>
      <c r="D21" s="99" t="s">
        <v>1996</v>
      </c>
      <c r="E21" s="99" t="s">
        <v>1847</v>
      </c>
      <c r="F21" s="193" t="s">
        <v>1461</v>
      </c>
      <c r="G21" s="99" t="s">
        <v>1867</v>
      </c>
      <c r="H21" s="99" t="s">
        <v>1890</v>
      </c>
      <c r="I21" s="294">
        <v>25</v>
      </c>
      <c r="J21" s="409">
        <v>29.95</v>
      </c>
      <c r="K21" s="409">
        <v>24.95</v>
      </c>
      <c r="L21" s="417">
        <f>$K21-($K21*'SW Covers - Velour'!L$2)</f>
        <v>9.98</v>
      </c>
      <c r="M21" s="417">
        <f>$K21-($K21*'SW Covers - Velour'!M$2)</f>
        <v>8.7324999999999982</v>
      </c>
      <c r="N21" s="417">
        <f>$K21-($K21*'SW Covers - Velour'!N$2)</f>
        <v>7.4849999999999994</v>
      </c>
      <c r="O21" s="417">
        <f>$K21-($K21*'SW Covers - Velour'!O$2)</f>
        <v>6.2375000000000007</v>
      </c>
    </row>
  </sheetData>
  <mergeCells count="6">
    <mergeCell ref="A17:B17"/>
    <mergeCell ref="A20:B20"/>
    <mergeCell ref="A1:A2"/>
    <mergeCell ref="B1:D2"/>
    <mergeCell ref="A6:B6"/>
    <mergeCell ref="A13:B13"/>
  </mergeCells>
  <conditionalFormatting sqref="I4">
    <cfRule type="containsText" dxfId="44" priority="1" operator="containsText" text="Yes">
      <formula>NOT(ISERROR(SEARCH("Yes",I4)))</formula>
    </cfRule>
  </conditionalFormatting>
  <hyperlinks>
    <hyperlink ref="E1" location="'SW Covers - Printed'!A6" display="Hawaiian"/>
    <hyperlink ref="F1" location="'SW Covers - Printed'!A13" display="Plaid"/>
    <hyperlink ref="G1" location="'SW Covers - Printed'!A17" display="California"/>
    <hyperlink ref="H1" location="'SW Covers - Printed'!A20" display="Rainbow Zebra"/>
  </hyperlink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>
  <sheetPr codeName="Sheet35"/>
  <dimension ref="A1:O20"/>
  <sheetViews>
    <sheetView workbookViewId="0">
      <pane ySplit="4" topLeftCell="A5" activePane="bottomLeft" state="frozen"/>
      <selection pane="bottomLeft" activeCell="O5" sqref="O5"/>
    </sheetView>
  </sheetViews>
  <sheetFormatPr defaultRowHeight="15"/>
  <cols>
    <col min="1" max="1" width="12.42578125" style="301" customWidth="1"/>
    <col min="2" max="2" width="25.85546875" style="275" customWidth="1"/>
    <col min="3" max="3" width="17.28515625" style="275" bestFit="1" customWidth="1"/>
    <col min="4" max="4" width="36.7109375" style="275" bestFit="1" customWidth="1"/>
    <col min="5" max="5" width="23" style="275" bestFit="1" customWidth="1"/>
    <col min="6" max="6" width="12.5703125" style="275" bestFit="1" customWidth="1"/>
    <col min="7" max="7" width="17.85546875" style="275" bestFit="1" customWidth="1"/>
    <col min="8" max="8" width="9.5703125" style="275" bestFit="1" customWidth="1"/>
    <col min="9" max="9" width="15.28515625" style="275" bestFit="1" customWidth="1"/>
    <col min="10" max="10" width="7.140625" style="275" bestFit="1" customWidth="1"/>
    <col min="11" max="15" width="9.7109375" style="275" bestFit="1" customWidth="1"/>
    <col min="16" max="16384" width="9.140625" style="275"/>
  </cols>
  <sheetData>
    <row r="1" spans="1:15" s="279" customFormat="1" ht="39.6" customHeight="1">
      <c r="A1" s="785"/>
      <c r="B1" s="784" t="s">
        <v>4086</v>
      </c>
      <c r="C1" s="782"/>
      <c r="D1" s="14" t="s">
        <v>3835</v>
      </c>
      <c r="E1" s="14" t="s">
        <v>1554</v>
      </c>
      <c r="F1" s="14"/>
      <c r="G1" s="14"/>
      <c r="H1" s="21"/>
      <c r="I1" s="275"/>
      <c r="J1" s="275"/>
      <c r="K1" s="275"/>
      <c r="L1" s="275"/>
      <c r="M1" s="275"/>
    </row>
    <row r="2" spans="1:15" s="279" customFormat="1" ht="32.450000000000003" customHeight="1">
      <c r="A2" s="785"/>
      <c r="B2" s="782"/>
      <c r="C2" s="782"/>
      <c r="D2" s="14"/>
      <c r="E2" s="14"/>
      <c r="F2" s="14"/>
      <c r="G2" s="14"/>
      <c r="H2" s="14"/>
      <c r="I2" s="275"/>
      <c r="L2" s="256">
        <v>0.6</v>
      </c>
      <c r="M2" s="256">
        <v>0.65</v>
      </c>
      <c r="N2" s="256">
        <v>0.7</v>
      </c>
      <c r="O2" s="256">
        <v>0.75</v>
      </c>
    </row>
    <row r="3" spans="1:15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  <c r="M3" s="275"/>
      <c r="N3" s="275"/>
      <c r="O3" s="275"/>
    </row>
    <row r="4" spans="1:15" s="279" customFormat="1" ht="25.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1468</v>
      </c>
      <c r="F4" s="31" t="s">
        <v>5</v>
      </c>
      <c r="G4" s="31" t="s">
        <v>1640</v>
      </c>
      <c r="H4" s="31" t="s">
        <v>4</v>
      </c>
      <c r="I4" s="109" t="s">
        <v>2250</v>
      </c>
      <c r="J4" s="109" t="s">
        <v>2244</v>
      </c>
      <c r="K4" s="109" t="s">
        <v>2245</v>
      </c>
      <c r="L4" s="109" t="s">
        <v>2246</v>
      </c>
      <c r="M4" s="109" t="s">
        <v>2248</v>
      </c>
      <c r="N4" s="109" t="s">
        <v>2247</v>
      </c>
      <c r="O4" s="109" t="s">
        <v>4895</v>
      </c>
    </row>
    <row r="5" spans="1:15" ht="3" customHeight="1"/>
    <row r="6" spans="1:15" ht="25.15" customHeight="1">
      <c r="A6" s="768" t="s">
        <v>3835</v>
      </c>
      <c r="B6" s="768"/>
      <c r="C6" s="383"/>
    </row>
    <row r="7" spans="1:15" s="276" customFormat="1" ht="50.1" customHeight="1" thickBot="1">
      <c r="A7" s="303"/>
      <c r="B7" s="7" t="s">
        <v>3425</v>
      </c>
      <c r="C7" s="7" t="s">
        <v>1837</v>
      </c>
      <c r="D7" s="16" t="s">
        <v>1838</v>
      </c>
      <c r="E7" s="16" t="s">
        <v>1847</v>
      </c>
      <c r="F7" s="7" t="s">
        <v>1466</v>
      </c>
      <c r="G7" s="16" t="s">
        <v>1867</v>
      </c>
      <c r="H7" s="16" t="s">
        <v>1869</v>
      </c>
      <c r="I7" s="361">
        <v>25</v>
      </c>
      <c r="J7" s="331">
        <v>29.95</v>
      </c>
      <c r="K7" s="331">
        <v>24.95</v>
      </c>
      <c r="L7" s="366">
        <f t="shared" ref="L7:O8" si="0">$K7-($K7*L$2)</f>
        <v>9.98</v>
      </c>
      <c r="M7" s="366">
        <f t="shared" si="0"/>
        <v>8.7324999999999982</v>
      </c>
      <c r="N7" s="366">
        <f t="shared" si="0"/>
        <v>7.4849999999999994</v>
      </c>
      <c r="O7" s="366">
        <f t="shared" si="0"/>
        <v>6.2375000000000007</v>
      </c>
    </row>
    <row r="8" spans="1:15" s="276" customFormat="1" ht="50.1" customHeight="1" thickTop="1" thickBot="1">
      <c r="A8" s="303"/>
      <c r="B8" s="39" t="s">
        <v>3426</v>
      </c>
      <c r="C8" s="39" t="s">
        <v>1830</v>
      </c>
      <c r="D8" s="40" t="s">
        <v>1845</v>
      </c>
      <c r="E8" s="40" t="s">
        <v>1847</v>
      </c>
      <c r="F8" s="39" t="s">
        <v>1466</v>
      </c>
      <c r="G8" s="40" t="s">
        <v>1867</v>
      </c>
      <c r="H8" s="40" t="s">
        <v>1869</v>
      </c>
      <c r="I8" s="382">
        <v>25</v>
      </c>
      <c r="J8" s="339">
        <v>29.95</v>
      </c>
      <c r="K8" s="339">
        <v>24.95</v>
      </c>
      <c r="L8" s="369">
        <f t="shared" si="0"/>
        <v>9.98</v>
      </c>
      <c r="M8" s="369">
        <f t="shared" si="0"/>
        <v>8.7324999999999982</v>
      </c>
      <c r="N8" s="369">
        <f t="shared" si="0"/>
        <v>7.4849999999999994</v>
      </c>
      <c r="O8" s="369">
        <f t="shared" si="0"/>
        <v>6.2375000000000007</v>
      </c>
    </row>
    <row r="9" spans="1:15" ht="3" customHeight="1"/>
    <row r="10" spans="1:15" ht="25.15" customHeight="1">
      <c r="A10" s="768" t="s">
        <v>1554</v>
      </c>
      <c r="B10" s="768"/>
      <c r="C10" s="383"/>
    </row>
    <row r="11" spans="1:15" s="276" customFormat="1" ht="50.1" customHeight="1" thickBot="1">
      <c r="A11" s="303"/>
      <c r="B11" s="7" t="s">
        <v>3433</v>
      </c>
      <c r="C11" s="7" t="s">
        <v>1829</v>
      </c>
      <c r="D11" s="16" t="s">
        <v>1846</v>
      </c>
      <c r="E11" s="16" t="s">
        <v>1847</v>
      </c>
      <c r="F11" s="7" t="s">
        <v>1466</v>
      </c>
      <c r="G11" s="16" t="s">
        <v>1867</v>
      </c>
      <c r="H11" s="16" t="s">
        <v>1869</v>
      </c>
      <c r="I11" s="361">
        <v>25</v>
      </c>
      <c r="J11" s="331">
        <v>29.95</v>
      </c>
      <c r="K11" s="331">
        <v>24.95</v>
      </c>
      <c r="L11" s="366">
        <f t="shared" ref="L11:O19" si="1">$K11-($K11*L$2)</f>
        <v>9.98</v>
      </c>
      <c r="M11" s="366">
        <f t="shared" si="1"/>
        <v>8.7324999999999982</v>
      </c>
      <c r="N11" s="366">
        <f t="shared" si="1"/>
        <v>7.4849999999999994</v>
      </c>
      <c r="O11" s="366">
        <f t="shared" si="1"/>
        <v>6.2375000000000007</v>
      </c>
    </row>
    <row r="12" spans="1:15" s="276" customFormat="1" ht="50.1" customHeight="1" thickTop="1" thickBot="1">
      <c r="A12" s="303"/>
      <c r="B12" s="10" t="s">
        <v>3427</v>
      </c>
      <c r="C12" s="10" t="s">
        <v>1836</v>
      </c>
      <c r="D12" s="18" t="s">
        <v>1839</v>
      </c>
      <c r="E12" s="18" t="s">
        <v>1847</v>
      </c>
      <c r="F12" s="10" t="s">
        <v>1466</v>
      </c>
      <c r="G12" s="18" t="s">
        <v>1867</v>
      </c>
      <c r="H12" s="18" t="s">
        <v>1869</v>
      </c>
      <c r="I12" s="362">
        <v>25</v>
      </c>
      <c r="J12" s="335">
        <v>29.95</v>
      </c>
      <c r="K12" s="335">
        <v>24.95</v>
      </c>
      <c r="L12" s="367">
        <f t="shared" si="1"/>
        <v>9.98</v>
      </c>
      <c r="M12" s="367">
        <f t="shared" si="1"/>
        <v>8.7324999999999982</v>
      </c>
      <c r="N12" s="367">
        <f t="shared" si="1"/>
        <v>7.4849999999999994</v>
      </c>
      <c r="O12" s="367">
        <f t="shared" si="1"/>
        <v>6.2375000000000007</v>
      </c>
    </row>
    <row r="13" spans="1:15" s="276" customFormat="1" ht="50.1" customHeight="1" thickTop="1" thickBot="1">
      <c r="A13" s="303"/>
      <c r="B13" s="7" t="s">
        <v>3428</v>
      </c>
      <c r="C13" s="7" t="s">
        <v>1835</v>
      </c>
      <c r="D13" s="16" t="s">
        <v>1840</v>
      </c>
      <c r="E13" s="16" t="s">
        <v>1847</v>
      </c>
      <c r="F13" s="7" t="s">
        <v>1466</v>
      </c>
      <c r="G13" s="16" t="s">
        <v>1867</v>
      </c>
      <c r="H13" s="16" t="s">
        <v>1869</v>
      </c>
      <c r="I13" s="361">
        <v>25</v>
      </c>
      <c r="J13" s="331">
        <v>29.95</v>
      </c>
      <c r="K13" s="331">
        <v>24.95</v>
      </c>
      <c r="L13" s="366">
        <f t="shared" si="1"/>
        <v>9.98</v>
      </c>
      <c r="M13" s="366">
        <f t="shared" si="1"/>
        <v>8.7324999999999982</v>
      </c>
      <c r="N13" s="366">
        <f t="shared" si="1"/>
        <v>7.4849999999999994</v>
      </c>
      <c r="O13" s="366">
        <f t="shared" si="1"/>
        <v>6.2375000000000007</v>
      </c>
    </row>
    <row r="14" spans="1:15" s="276" customFormat="1" ht="50.1" customHeight="1" thickTop="1" thickBot="1">
      <c r="A14" s="303"/>
      <c r="B14" s="10" t="s">
        <v>3429</v>
      </c>
      <c r="C14" s="10" t="s">
        <v>1834</v>
      </c>
      <c r="D14" s="18" t="s">
        <v>1841</v>
      </c>
      <c r="E14" s="18" t="s">
        <v>1847</v>
      </c>
      <c r="F14" s="10" t="s">
        <v>1466</v>
      </c>
      <c r="G14" s="18" t="s">
        <v>1867</v>
      </c>
      <c r="H14" s="18" t="s">
        <v>1869</v>
      </c>
      <c r="I14" s="362">
        <v>25</v>
      </c>
      <c r="J14" s="335">
        <v>29.95</v>
      </c>
      <c r="K14" s="335">
        <v>24.95</v>
      </c>
      <c r="L14" s="367">
        <f t="shared" si="1"/>
        <v>9.98</v>
      </c>
      <c r="M14" s="367">
        <f t="shared" si="1"/>
        <v>8.7324999999999982</v>
      </c>
      <c r="N14" s="367">
        <f t="shared" si="1"/>
        <v>7.4849999999999994</v>
      </c>
      <c r="O14" s="367">
        <f t="shared" si="1"/>
        <v>6.2375000000000007</v>
      </c>
    </row>
    <row r="15" spans="1:15" s="276" customFormat="1" ht="50.1" customHeight="1" thickTop="1" thickBot="1">
      <c r="A15" s="303"/>
      <c r="B15" s="7" t="s">
        <v>3430</v>
      </c>
      <c r="C15" s="7" t="s">
        <v>1833</v>
      </c>
      <c r="D15" s="16" t="s">
        <v>1842</v>
      </c>
      <c r="E15" s="16" t="s">
        <v>1847</v>
      </c>
      <c r="F15" s="7" t="s">
        <v>1466</v>
      </c>
      <c r="G15" s="16" t="s">
        <v>1867</v>
      </c>
      <c r="H15" s="16" t="s">
        <v>1869</v>
      </c>
      <c r="I15" s="361">
        <v>25</v>
      </c>
      <c r="J15" s="331">
        <v>29.95</v>
      </c>
      <c r="K15" s="331">
        <v>24.95</v>
      </c>
      <c r="L15" s="366">
        <f t="shared" si="1"/>
        <v>9.98</v>
      </c>
      <c r="M15" s="366">
        <f t="shared" si="1"/>
        <v>8.7324999999999982</v>
      </c>
      <c r="N15" s="366">
        <f t="shared" si="1"/>
        <v>7.4849999999999994</v>
      </c>
      <c r="O15" s="366">
        <f t="shared" si="1"/>
        <v>6.2375000000000007</v>
      </c>
    </row>
    <row r="16" spans="1:15" s="276" customFormat="1" ht="50.1" customHeight="1" thickTop="1" thickBot="1">
      <c r="A16" s="303"/>
      <c r="B16" s="10" t="s">
        <v>3431</v>
      </c>
      <c r="C16" s="10" t="s">
        <v>1832</v>
      </c>
      <c r="D16" s="18" t="s">
        <v>1843</v>
      </c>
      <c r="E16" s="18" t="s">
        <v>1847</v>
      </c>
      <c r="F16" s="10" t="s">
        <v>1466</v>
      </c>
      <c r="G16" s="18" t="s">
        <v>1867</v>
      </c>
      <c r="H16" s="18" t="s">
        <v>1869</v>
      </c>
      <c r="I16" s="362">
        <v>25</v>
      </c>
      <c r="J16" s="335">
        <v>29.95</v>
      </c>
      <c r="K16" s="335">
        <v>24.95</v>
      </c>
      <c r="L16" s="367">
        <f t="shared" si="1"/>
        <v>9.98</v>
      </c>
      <c r="M16" s="367">
        <f t="shared" si="1"/>
        <v>8.7324999999999982</v>
      </c>
      <c r="N16" s="367">
        <f t="shared" si="1"/>
        <v>7.4849999999999994</v>
      </c>
      <c r="O16" s="367">
        <f t="shared" si="1"/>
        <v>6.2375000000000007</v>
      </c>
    </row>
    <row r="17" spans="1:15" s="276" customFormat="1" ht="50.1" customHeight="1" thickTop="1" thickBot="1">
      <c r="A17" s="303"/>
      <c r="B17" s="12" t="s">
        <v>3432</v>
      </c>
      <c r="C17" s="12" t="s">
        <v>1831</v>
      </c>
      <c r="D17" s="290" t="s">
        <v>1844</v>
      </c>
      <c r="E17" s="290" t="s">
        <v>1847</v>
      </c>
      <c r="F17" s="12" t="s">
        <v>1466</v>
      </c>
      <c r="G17" s="290" t="s">
        <v>1867</v>
      </c>
      <c r="H17" s="290" t="s">
        <v>1869</v>
      </c>
      <c r="I17" s="381">
        <v>25</v>
      </c>
      <c r="J17" s="334">
        <v>29.95</v>
      </c>
      <c r="K17" s="334">
        <v>24.95</v>
      </c>
      <c r="L17" s="392">
        <f t="shared" si="1"/>
        <v>9.98</v>
      </c>
      <c r="M17" s="392">
        <f t="shared" si="1"/>
        <v>8.7324999999999982</v>
      </c>
      <c r="N17" s="392">
        <f t="shared" si="1"/>
        <v>7.4849999999999994</v>
      </c>
      <c r="O17" s="392">
        <f t="shared" si="1"/>
        <v>6.2375000000000007</v>
      </c>
    </row>
    <row r="18" spans="1:15" s="303" customFormat="1" ht="50.1" customHeight="1" thickTop="1" thickBot="1">
      <c r="A18"/>
      <c r="B18" s="10" t="s">
        <v>4310</v>
      </c>
      <c r="C18" s="458" t="s">
        <v>4311</v>
      </c>
      <c r="D18" s="18" t="s">
        <v>1844</v>
      </c>
      <c r="E18" s="18" t="s">
        <v>1847</v>
      </c>
      <c r="F18" s="10" t="s">
        <v>1466</v>
      </c>
      <c r="G18" s="18" t="s">
        <v>1867</v>
      </c>
      <c r="H18" s="18" t="s">
        <v>1869</v>
      </c>
      <c r="I18" s="122">
        <v>25</v>
      </c>
      <c r="J18" s="343">
        <v>29.95</v>
      </c>
      <c r="K18" s="343">
        <v>24.95</v>
      </c>
      <c r="L18" s="396">
        <f t="shared" si="1"/>
        <v>9.98</v>
      </c>
      <c r="M18" s="396">
        <f t="shared" si="1"/>
        <v>8.7324999999999982</v>
      </c>
      <c r="N18" s="396">
        <f t="shared" si="1"/>
        <v>7.4849999999999994</v>
      </c>
      <c r="O18" s="396">
        <f t="shared" si="1"/>
        <v>6.2375000000000007</v>
      </c>
    </row>
    <row r="19" spans="1:15" s="276" customFormat="1" ht="50.1" customHeight="1" thickTop="1" thickBot="1">
      <c r="A19" s="303"/>
      <c r="B19" s="41" t="s">
        <v>3434</v>
      </c>
      <c r="C19" s="41" t="s">
        <v>1930</v>
      </c>
      <c r="D19" s="42" t="s">
        <v>1861</v>
      </c>
      <c r="E19" s="42" t="s">
        <v>1847</v>
      </c>
      <c r="F19" s="41" t="s">
        <v>1466</v>
      </c>
      <c r="G19" s="42" t="s">
        <v>1867</v>
      </c>
      <c r="H19" s="42" t="s">
        <v>1869</v>
      </c>
      <c r="I19" s="123">
        <v>25</v>
      </c>
      <c r="J19" s="388">
        <v>29.95</v>
      </c>
      <c r="K19" s="388">
        <v>24.95</v>
      </c>
      <c r="L19" s="368">
        <f t="shared" si="1"/>
        <v>9.98</v>
      </c>
      <c r="M19" s="368">
        <f t="shared" si="1"/>
        <v>8.7324999999999982</v>
      </c>
      <c r="N19" s="368">
        <f t="shared" si="1"/>
        <v>7.4849999999999994</v>
      </c>
      <c r="O19" s="368">
        <f t="shared" si="1"/>
        <v>6.2375000000000007</v>
      </c>
    </row>
    <row r="20" spans="1:15" s="276" customFormat="1" ht="4.1500000000000004" customHeight="1">
      <c r="A20" s="303"/>
      <c r="B20" s="275"/>
      <c r="C20" s="275"/>
      <c r="D20" s="275"/>
      <c r="E20" s="275"/>
      <c r="F20" s="275"/>
      <c r="G20" s="275"/>
      <c r="H20" s="275"/>
      <c r="I20" s="275"/>
      <c r="J20" s="275"/>
      <c r="K20" s="275"/>
      <c r="L20" s="275"/>
      <c r="M20" s="275"/>
      <c r="N20" s="275"/>
      <c r="O20" s="275"/>
    </row>
  </sheetData>
  <mergeCells count="4">
    <mergeCell ref="A1:A2"/>
    <mergeCell ref="B1:C2"/>
    <mergeCell ref="A6:B6"/>
    <mergeCell ref="A10:B10"/>
  </mergeCells>
  <conditionalFormatting sqref="I4">
    <cfRule type="containsText" dxfId="43" priority="1" operator="containsText" text="Yes">
      <formula>NOT(ISERROR(SEARCH("Yes",I4)))</formula>
    </cfRule>
  </conditionalFormatting>
  <hyperlinks>
    <hyperlink ref="D1" location="'Steering Wheel Covers'!A6" display="PU Leather"/>
  </hyperlink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>
  <sheetPr codeName="Sheet36"/>
  <dimension ref="A1:O24"/>
  <sheetViews>
    <sheetView zoomScaleNormal="100" workbookViewId="0">
      <pane ySplit="4" topLeftCell="A5" activePane="bottomLeft" state="frozen"/>
      <selection pane="bottomLeft" activeCell="O5" sqref="O5"/>
    </sheetView>
  </sheetViews>
  <sheetFormatPr defaultRowHeight="15"/>
  <cols>
    <col min="1" max="1" width="14" style="301" customWidth="1"/>
    <col min="2" max="2" width="25.140625" style="275" customWidth="1"/>
    <col min="3" max="3" width="17.28515625" style="275" bestFit="1" customWidth="1"/>
    <col min="4" max="4" width="36.7109375" style="275" bestFit="1" customWidth="1"/>
    <col min="5" max="5" width="23" style="275" bestFit="1" customWidth="1"/>
    <col min="6" max="6" width="12.5703125" style="275" bestFit="1" customWidth="1"/>
    <col min="7" max="7" width="17.85546875" style="275" bestFit="1" customWidth="1"/>
    <col min="8" max="8" width="9.5703125" style="275" bestFit="1" customWidth="1"/>
    <col min="9" max="9" width="15.28515625" style="275" bestFit="1" customWidth="1"/>
    <col min="10" max="10" width="7.140625" style="275" bestFit="1" customWidth="1"/>
    <col min="11" max="11" width="8" style="275" bestFit="1" customWidth="1"/>
    <col min="12" max="15" width="9.7109375" style="275" bestFit="1" customWidth="1"/>
    <col min="16" max="16384" width="9.140625" style="275"/>
  </cols>
  <sheetData>
    <row r="1" spans="1:15" s="279" customFormat="1" ht="39.6" customHeight="1">
      <c r="A1" s="785"/>
      <c r="B1" s="784" t="s">
        <v>4244</v>
      </c>
      <c r="C1" s="784"/>
      <c r="D1" s="784"/>
      <c r="E1" s="14" t="s">
        <v>1577</v>
      </c>
      <c r="F1" s="14" t="s">
        <v>1576</v>
      </c>
      <c r="H1" s="21"/>
      <c r="I1" s="275"/>
      <c r="J1" s="275"/>
      <c r="K1" s="275"/>
      <c r="L1" s="275"/>
      <c r="M1" s="275"/>
    </row>
    <row r="2" spans="1:15" s="279" customFormat="1" ht="32.450000000000003" customHeight="1">
      <c r="A2" s="785"/>
      <c r="B2" s="784"/>
      <c r="C2" s="784"/>
      <c r="D2" s="784"/>
      <c r="E2" s="14"/>
      <c r="F2" s="14"/>
      <c r="G2" s="14"/>
      <c r="H2" s="14"/>
      <c r="I2" s="275"/>
      <c r="L2" s="256">
        <v>0.6</v>
      </c>
      <c r="M2" s="256">
        <v>0.65</v>
      </c>
      <c r="N2" s="256">
        <v>0.7</v>
      </c>
      <c r="O2" s="256">
        <v>0.75</v>
      </c>
    </row>
    <row r="3" spans="1:15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  <c r="M3" s="275"/>
      <c r="N3" s="275"/>
      <c r="O3" s="275"/>
    </row>
    <row r="4" spans="1:15" s="279" customFormat="1" ht="25.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1468</v>
      </c>
      <c r="F4" s="31" t="s">
        <v>5</v>
      </c>
      <c r="G4" s="31" t="s">
        <v>1640</v>
      </c>
      <c r="H4" s="31" t="s">
        <v>4</v>
      </c>
      <c r="I4" s="109" t="s">
        <v>2250</v>
      </c>
      <c r="J4" s="109" t="s">
        <v>2244</v>
      </c>
      <c r="K4" s="109" t="s">
        <v>2245</v>
      </c>
      <c r="L4" s="109" t="s">
        <v>2246</v>
      </c>
      <c r="M4" s="109" t="s">
        <v>2248</v>
      </c>
      <c r="N4" s="109" t="s">
        <v>2247</v>
      </c>
      <c r="O4" s="109" t="s">
        <v>4895</v>
      </c>
    </row>
    <row r="5" spans="1:15" ht="4.1500000000000004" customHeight="1"/>
    <row r="6" spans="1:15" s="276" customFormat="1" ht="25.15" customHeight="1">
      <c r="A6" s="768" t="s">
        <v>1576</v>
      </c>
      <c r="B6" s="768"/>
      <c r="C6" s="383"/>
      <c r="D6" s="275"/>
      <c r="E6" s="275"/>
      <c r="F6" s="275"/>
      <c r="G6" s="275"/>
      <c r="H6" s="275"/>
      <c r="I6" s="275"/>
      <c r="J6" s="275"/>
      <c r="K6" s="275"/>
      <c r="L6" s="275"/>
      <c r="M6" s="275"/>
      <c r="N6" s="275"/>
      <c r="O6" s="275"/>
    </row>
    <row r="7" spans="1:15" s="276" customFormat="1" ht="50.1" customHeight="1" thickBot="1">
      <c r="A7" s="303"/>
      <c r="B7" s="7" t="s">
        <v>3450</v>
      </c>
      <c r="C7" s="7" t="s">
        <v>1881</v>
      </c>
      <c r="D7" s="16" t="s">
        <v>1882</v>
      </c>
      <c r="E7" s="16" t="s">
        <v>1847</v>
      </c>
      <c r="F7" s="7" t="s">
        <v>1461</v>
      </c>
      <c r="G7" s="16" t="s">
        <v>1867</v>
      </c>
      <c r="H7" s="16" t="s">
        <v>1890</v>
      </c>
      <c r="I7" s="361">
        <v>25</v>
      </c>
      <c r="J7" s="331">
        <v>29.95</v>
      </c>
      <c r="K7" s="331">
        <v>24.95</v>
      </c>
      <c r="L7" s="366">
        <f t="shared" ref="L7:O16" si="0">$K7-($K7*L$2)</f>
        <v>9.98</v>
      </c>
      <c r="M7" s="366">
        <f t="shared" si="0"/>
        <v>8.7324999999999982</v>
      </c>
      <c r="N7" s="366">
        <f t="shared" si="0"/>
        <v>7.4849999999999994</v>
      </c>
      <c r="O7" s="366">
        <f t="shared" si="0"/>
        <v>6.2375000000000007</v>
      </c>
    </row>
    <row r="8" spans="1:15" s="276" customFormat="1" ht="50.1" customHeight="1" thickTop="1" thickBot="1">
      <c r="A8" s="303"/>
      <c r="B8" s="10" t="s">
        <v>3451</v>
      </c>
      <c r="C8" s="10" t="s">
        <v>1880</v>
      </c>
      <c r="D8" s="18" t="s">
        <v>1883</v>
      </c>
      <c r="E8" s="18" t="s">
        <v>1847</v>
      </c>
      <c r="F8" s="10" t="s">
        <v>1461</v>
      </c>
      <c r="G8" s="18" t="s">
        <v>1867</v>
      </c>
      <c r="H8" s="18" t="s">
        <v>1890</v>
      </c>
      <c r="I8" s="362">
        <v>25</v>
      </c>
      <c r="J8" s="335">
        <v>29.95</v>
      </c>
      <c r="K8" s="335">
        <v>24.95</v>
      </c>
      <c r="L8" s="367">
        <f t="shared" si="0"/>
        <v>9.98</v>
      </c>
      <c r="M8" s="367">
        <f t="shared" si="0"/>
        <v>8.7324999999999982</v>
      </c>
      <c r="N8" s="367">
        <f t="shared" si="0"/>
        <v>7.4849999999999994</v>
      </c>
      <c r="O8" s="367">
        <f t="shared" si="0"/>
        <v>6.2375000000000007</v>
      </c>
    </row>
    <row r="9" spans="1:15" s="276" customFormat="1" ht="50.1" customHeight="1" thickTop="1" thickBot="1">
      <c r="A9" s="303"/>
      <c r="B9" s="7" t="s">
        <v>3452</v>
      </c>
      <c r="C9" s="7" t="s">
        <v>1879</v>
      </c>
      <c r="D9" s="16" t="s">
        <v>1884</v>
      </c>
      <c r="E9" s="16" t="s">
        <v>1847</v>
      </c>
      <c r="F9" s="7" t="s">
        <v>1461</v>
      </c>
      <c r="G9" s="16" t="s">
        <v>1867</v>
      </c>
      <c r="H9" s="16" t="s">
        <v>1890</v>
      </c>
      <c r="I9" s="361">
        <v>25</v>
      </c>
      <c r="J9" s="331">
        <v>29.95</v>
      </c>
      <c r="K9" s="331">
        <v>24.95</v>
      </c>
      <c r="L9" s="366">
        <f t="shared" si="0"/>
        <v>9.98</v>
      </c>
      <c r="M9" s="366">
        <f t="shared" si="0"/>
        <v>8.7324999999999982</v>
      </c>
      <c r="N9" s="366">
        <f t="shared" si="0"/>
        <v>7.4849999999999994</v>
      </c>
      <c r="O9" s="366">
        <f t="shared" si="0"/>
        <v>6.2375000000000007</v>
      </c>
    </row>
    <row r="10" spans="1:15" s="303" customFormat="1" ht="50.1" customHeight="1" thickTop="1" thickBot="1">
      <c r="A10"/>
      <c r="B10" s="20" t="s">
        <v>4303</v>
      </c>
      <c r="C10" s="400" t="s">
        <v>4302</v>
      </c>
      <c r="D10" s="20" t="s">
        <v>4301</v>
      </c>
      <c r="E10" s="20" t="s">
        <v>1847</v>
      </c>
      <c r="F10" s="11" t="s">
        <v>1461</v>
      </c>
      <c r="G10" s="20" t="s">
        <v>1867</v>
      </c>
      <c r="H10" s="20" t="s">
        <v>1890</v>
      </c>
      <c r="I10" s="362">
        <v>25</v>
      </c>
      <c r="J10" s="335">
        <v>29.95</v>
      </c>
      <c r="K10" s="335">
        <v>24.95</v>
      </c>
      <c r="L10" s="367">
        <f t="shared" si="0"/>
        <v>9.98</v>
      </c>
      <c r="M10" s="367">
        <f t="shared" si="0"/>
        <v>8.7324999999999982</v>
      </c>
      <c r="N10" s="367">
        <f t="shared" si="0"/>
        <v>7.4849999999999994</v>
      </c>
      <c r="O10" s="367">
        <f t="shared" si="0"/>
        <v>6.2375000000000007</v>
      </c>
    </row>
    <row r="11" spans="1:15" s="276" customFormat="1" ht="50.1" customHeight="1" thickTop="1" thickBot="1">
      <c r="A11" s="303"/>
      <c r="B11" s="24" t="s">
        <v>3453</v>
      </c>
      <c r="C11" s="24" t="s">
        <v>1878</v>
      </c>
      <c r="D11" s="63" t="s">
        <v>1885</v>
      </c>
      <c r="E11" s="63" t="s">
        <v>1847</v>
      </c>
      <c r="F11" s="24" t="s">
        <v>1461</v>
      </c>
      <c r="G11" s="63" t="s">
        <v>1867</v>
      </c>
      <c r="H11" s="63" t="s">
        <v>1890</v>
      </c>
      <c r="I11" s="121">
        <v>25</v>
      </c>
      <c r="J11" s="384">
        <v>29.95</v>
      </c>
      <c r="K11" s="384">
        <v>24.95</v>
      </c>
      <c r="L11" s="366">
        <f t="shared" si="0"/>
        <v>9.98</v>
      </c>
      <c r="M11" s="366">
        <f t="shared" si="0"/>
        <v>8.7324999999999982</v>
      </c>
      <c r="N11" s="366">
        <f t="shared" si="0"/>
        <v>7.4849999999999994</v>
      </c>
      <c r="O11" s="366">
        <f t="shared" si="0"/>
        <v>6.2375000000000007</v>
      </c>
    </row>
    <row r="12" spans="1:15" s="276" customFormat="1" ht="50.1" customHeight="1" thickTop="1" thickBot="1">
      <c r="A12" s="303"/>
      <c r="B12" s="11" t="s">
        <v>3454</v>
      </c>
      <c r="C12" s="11" t="s">
        <v>1877</v>
      </c>
      <c r="D12" s="20" t="s">
        <v>1886</v>
      </c>
      <c r="E12" s="20" t="s">
        <v>1847</v>
      </c>
      <c r="F12" s="11" t="s">
        <v>1461</v>
      </c>
      <c r="G12" s="20" t="s">
        <v>1867</v>
      </c>
      <c r="H12" s="20" t="s">
        <v>1890</v>
      </c>
      <c r="I12" s="362">
        <v>25</v>
      </c>
      <c r="J12" s="335">
        <v>29.95</v>
      </c>
      <c r="K12" s="335">
        <v>24.95</v>
      </c>
      <c r="L12" s="367">
        <f t="shared" si="0"/>
        <v>9.98</v>
      </c>
      <c r="M12" s="367">
        <f t="shared" si="0"/>
        <v>8.7324999999999982</v>
      </c>
      <c r="N12" s="367">
        <f t="shared" si="0"/>
        <v>7.4849999999999994</v>
      </c>
      <c r="O12" s="367">
        <f t="shared" si="0"/>
        <v>6.2375000000000007</v>
      </c>
    </row>
    <row r="13" spans="1:15" s="276" customFormat="1" ht="50.1" customHeight="1" thickTop="1" thickBot="1">
      <c r="A13" s="303"/>
      <c r="B13" s="24" t="s">
        <v>3455</v>
      </c>
      <c r="C13" s="24" t="s">
        <v>1876</v>
      </c>
      <c r="D13" s="63" t="s">
        <v>1887</v>
      </c>
      <c r="E13" s="63" t="s">
        <v>1847</v>
      </c>
      <c r="F13" s="24" t="s">
        <v>1461</v>
      </c>
      <c r="G13" s="63" t="s">
        <v>1867</v>
      </c>
      <c r="H13" s="63" t="s">
        <v>1890</v>
      </c>
      <c r="I13" s="121">
        <v>25</v>
      </c>
      <c r="J13" s="384">
        <v>29.95</v>
      </c>
      <c r="K13" s="384">
        <v>24.95</v>
      </c>
      <c r="L13" s="366">
        <f t="shared" si="0"/>
        <v>9.98</v>
      </c>
      <c r="M13" s="366">
        <f t="shared" si="0"/>
        <v>8.7324999999999982</v>
      </c>
      <c r="N13" s="366">
        <f t="shared" si="0"/>
        <v>7.4849999999999994</v>
      </c>
      <c r="O13" s="366">
        <f t="shared" si="0"/>
        <v>6.2375000000000007</v>
      </c>
    </row>
    <row r="14" spans="1:15" s="276" customFormat="1" ht="50.1" customHeight="1" thickTop="1" thickBot="1">
      <c r="A14" s="303"/>
      <c r="B14" s="11" t="s">
        <v>3456</v>
      </c>
      <c r="C14" s="11" t="s">
        <v>1875</v>
      </c>
      <c r="D14" s="20" t="s">
        <v>1888</v>
      </c>
      <c r="E14" s="20" t="s">
        <v>1847</v>
      </c>
      <c r="F14" s="11" t="s">
        <v>1461</v>
      </c>
      <c r="G14" s="20" t="s">
        <v>1867</v>
      </c>
      <c r="H14" s="20" t="s">
        <v>1890</v>
      </c>
      <c r="I14" s="362">
        <v>25</v>
      </c>
      <c r="J14" s="335">
        <v>29.95</v>
      </c>
      <c r="K14" s="335">
        <v>24.95</v>
      </c>
      <c r="L14" s="367">
        <f t="shared" si="0"/>
        <v>9.98</v>
      </c>
      <c r="M14" s="367">
        <f t="shared" si="0"/>
        <v>8.7324999999999982</v>
      </c>
      <c r="N14" s="367">
        <f t="shared" si="0"/>
        <v>7.4849999999999994</v>
      </c>
      <c r="O14" s="367">
        <f t="shared" si="0"/>
        <v>6.2375000000000007</v>
      </c>
    </row>
    <row r="15" spans="1:15" s="276" customFormat="1" ht="50.1" customHeight="1" thickTop="1" thickBot="1">
      <c r="A15" s="303"/>
      <c r="B15" s="24" t="s">
        <v>3457</v>
      </c>
      <c r="C15" s="24" t="s">
        <v>1874</v>
      </c>
      <c r="D15" s="63" t="s">
        <v>1889</v>
      </c>
      <c r="E15" s="63" t="s">
        <v>1847</v>
      </c>
      <c r="F15" s="24" t="s">
        <v>1461</v>
      </c>
      <c r="G15" s="63" t="s">
        <v>1867</v>
      </c>
      <c r="H15" s="63" t="s">
        <v>1890</v>
      </c>
      <c r="I15" s="651">
        <v>25</v>
      </c>
      <c r="J15" s="243">
        <v>29.95</v>
      </c>
      <c r="K15" s="243">
        <v>24.95</v>
      </c>
      <c r="L15" s="379">
        <f t="shared" si="0"/>
        <v>9.98</v>
      </c>
      <c r="M15" s="379">
        <f t="shared" si="0"/>
        <v>8.7324999999999982</v>
      </c>
      <c r="N15" s="379">
        <f t="shared" si="0"/>
        <v>7.4849999999999994</v>
      </c>
      <c r="O15" s="379">
        <f t="shared" si="0"/>
        <v>6.2375000000000007</v>
      </c>
    </row>
    <row r="16" spans="1:15" s="276" customFormat="1" ht="50.1" customHeight="1" thickTop="1" thickBot="1">
      <c r="A16" s="303"/>
      <c r="B16" s="39" t="s">
        <v>3458</v>
      </c>
      <c r="C16" s="39" t="s">
        <v>1873</v>
      </c>
      <c r="D16" s="40" t="s">
        <v>1882</v>
      </c>
      <c r="E16" s="40" t="s">
        <v>1847</v>
      </c>
      <c r="F16" s="39" t="s">
        <v>1461</v>
      </c>
      <c r="G16" s="40" t="s">
        <v>1867</v>
      </c>
      <c r="H16" s="40" t="s">
        <v>1890</v>
      </c>
      <c r="I16" s="382">
        <v>25</v>
      </c>
      <c r="J16" s="339">
        <v>29.95</v>
      </c>
      <c r="K16" s="339">
        <v>24.95</v>
      </c>
      <c r="L16" s="369">
        <f t="shared" si="0"/>
        <v>9.98</v>
      </c>
      <c r="M16" s="369">
        <f t="shared" si="0"/>
        <v>8.7324999999999982</v>
      </c>
      <c r="N16" s="369">
        <f t="shared" si="0"/>
        <v>7.4849999999999994</v>
      </c>
      <c r="O16" s="369">
        <f t="shared" si="0"/>
        <v>6.2375000000000007</v>
      </c>
    </row>
    <row r="17" spans="1:15" s="276" customFormat="1" ht="4.1500000000000004" customHeight="1">
      <c r="A17" s="303"/>
      <c r="B17" s="275"/>
      <c r="C17" s="275"/>
      <c r="D17" s="275"/>
      <c r="E17" s="275"/>
      <c r="F17" s="275"/>
      <c r="G17" s="275"/>
      <c r="H17" s="275"/>
      <c r="I17" s="275"/>
      <c r="J17" s="275"/>
      <c r="K17" s="275"/>
      <c r="L17" s="275"/>
      <c r="M17" s="275"/>
      <c r="N17" s="275"/>
      <c r="O17" s="275"/>
    </row>
    <row r="18" spans="1:15" s="276" customFormat="1" ht="25.15" customHeight="1">
      <c r="A18" s="768" t="s">
        <v>1577</v>
      </c>
      <c r="B18" s="768"/>
      <c r="C18" s="383"/>
      <c r="D18" s="275"/>
      <c r="E18" s="275"/>
      <c r="F18" s="275"/>
      <c r="G18" s="275"/>
      <c r="H18" s="275"/>
      <c r="I18" s="275"/>
      <c r="J18" s="275"/>
      <c r="K18" s="275"/>
      <c r="L18" s="275"/>
      <c r="M18" s="275"/>
      <c r="N18" s="275"/>
      <c r="O18" s="275"/>
    </row>
    <row r="19" spans="1:15" s="276" customFormat="1" ht="50.1" customHeight="1" thickBot="1">
      <c r="A19" s="303"/>
      <c r="B19" s="7" t="s">
        <v>3460</v>
      </c>
      <c r="C19" s="7" t="s">
        <v>1891</v>
      </c>
      <c r="D19" s="16" t="s">
        <v>1896</v>
      </c>
      <c r="E19" s="16" t="s">
        <v>1847</v>
      </c>
      <c r="F19" s="7" t="s">
        <v>1461</v>
      </c>
      <c r="G19" s="16" t="s">
        <v>1867</v>
      </c>
      <c r="H19" s="16" t="s">
        <v>1890</v>
      </c>
      <c r="I19" s="361">
        <v>25</v>
      </c>
      <c r="J19" s="331">
        <v>29.95</v>
      </c>
      <c r="K19" s="331">
        <v>24.95</v>
      </c>
      <c r="L19" s="366">
        <f t="shared" ref="L19:O24" si="1">$K19-($K19*L$2)</f>
        <v>9.98</v>
      </c>
      <c r="M19" s="366">
        <f t="shared" si="1"/>
        <v>8.7324999999999982</v>
      </c>
      <c r="N19" s="366">
        <f t="shared" si="1"/>
        <v>7.4849999999999994</v>
      </c>
      <c r="O19" s="366">
        <f t="shared" si="1"/>
        <v>6.2375000000000007</v>
      </c>
    </row>
    <row r="20" spans="1:15" s="276" customFormat="1" ht="50.1" customHeight="1" thickTop="1" thickBot="1">
      <c r="A20" s="303"/>
      <c r="B20" s="10" t="s">
        <v>3461</v>
      </c>
      <c r="C20" s="10" t="s">
        <v>1892</v>
      </c>
      <c r="D20" s="18" t="s">
        <v>1897</v>
      </c>
      <c r="E20" s="18" t="s">
        <v>1847</v>
      </c>
      <c r="F20" s="10" t="s">
        <v>1461</v>
      </c>
      <c r="G20" s="18" t="s">
        <v>1867</v>
      </c>
      <c r="H20" s="18" t="s">
        <v>1890</v>
      </c>
      <c r="I20" s="362">
        <v>25</v>
      </c>
      <c r="J20" s="335">
        <v>29.95</v>
      </c>
      <c r="K20" s="335">
        <v>24.95</v>
      </c>
      <c r="L20" s="367">
        <f t="shared" si="1"/>
        <v>9.98</v>
      </c>
      <c r="M20" s="367">
        <f t="shared" si="1"/>
        <v>8.7324999999999982</v>
      </c>
      <c r="N20" s="367">
        <f t="shared" si="1"/>
        <v>7.4849999999999994</v>
      </c>
      <c r="O20" s="367">
        <f t="shared" si="1"/>
        <v>6.2375000000000007</v>
      </c>
    </row>
    <row r="21" spans="1:15" s="276" customFormat="1" ht="50.1" customHeight="1" thickTop="1" thickBot="1">
      <c r="A21" s="303"/>
      <c r="B21" s="7" t="s">
        <v>3462</v>
      </c>
      <c r="C21" s="7" t="s">
        <v>1893</v>
      </c>
      <c r="D21" s="16" t="s">
        <v>1898</v>
      </c>
      <c r="E21" s="16" t="s">
        <v>1847</v>
      </c>
      <c r="F21" s="7" t="s">
        <v>1461</v>
      </c>
      <c r="G21" s="16" t="s">
        <v>1867</v>
      </c>
      <c r="H21" s="16" t="s">
        <v>1890</v>
      </c>
      <c r="I21" s="361">
        <v>25</v>
      </c>
      <c r="J21" s="331">
        <v>29.95</v>
      </c>
      <c r="K21" s="331">
        <v>24.95</v>
      </c>
      <c r="L21" s="366">
        <f t="shared" si="1"/>
        <v>9.98</v>
      </c>
      <c r="M21" s="366">
        <f t="shared" si="1"/>
        <v>8.7324999999999982</v>
      </c>
      <c r="N21" s="366">
        <f t="shared" si="1"/>
        <v>7.4849999999999994</v>
      </c>
      <c r="O21" s="366">
        <f t="shared" si="1"/>
        <v>6.2375000000000007</v>
      </c>
    </row>
    <row r="22" spans="1:15" s="276" customFormat="1" ht="50.1" customHeight="1" thickTop="1" thickBot="1">
      <c r="A22"/>
      <c r="B22" s="10" t="s">
        <v>3463</v>
      </c>
      <c r="C22" s="10" t="s">
        <v>1894</v>
      </c>
      <c r="D22" s="18" t="s">
        <v>1899</v>
      </c>
      <c r="E22" s="18" t="s">
        <v>1847</v>
      </c>
      <c r="F22" s="10" t="s">
        <v>1461</v>
      </c>
      <c r="G22" s="18" t="s">
        <v>1867</v>
      </c>
      <c r="H22" s="18" t="s">
        <v>1890</v>
      </c>
      <c r="I22" s="362">
        <v>25</v>
      </c>
      <c r="J22" s="335">
        <v>29.95</v>
      </c>
      <c r="K22" s="335">
        <v>24.95</v>
      </c>
      <c r="L22" s="367">
        <f t="shared" si="1"/>
        <v>9.98</v>
      </c>
      <c r="M22" s="367">
        <f t="shared" si="1"/>
        <v>8.7324999999999982</v>
      </c>
      <c r="N22" s="367">
        <f t="shared" si="1"/>
        <v>7.4849999999999994</v>
      </c>
      <c r="O22" s="367">
        <f t="shared" si="1"/>
        <v>6.2375000000000007</v>
      </c>
    </row>
    <row r="23" spans="1:15" s="276" customFormat="1" ht="50.1" customHeight="1" thickTop="1" thickBot="1">
      <c r="A23" s="303"/>
      <c r="B23" s="7" t="s">
        <v>3464</v>
      </c>
      <c r="C23" s="7" t="s">
        <v>1895</v>
      </c>
      <c r="D23" s="16" t="s">
        <v>1900</v>
      </c>
      <c r="E23" s="16" t="s">
        <v>1847</v>
      </c>
      <c r="F23" s="7" t="s">
        <v>1461</v>
      </c>
      <c r="G23" s="16" t="s">
        <v>1867</v>
      </c>
      <c r="H23" s="16" t="s">
        <v>1890</v>
      </c>
      <c r="I23" s="360">
        <v>25</v>
      </c>
      <c r="J23" s="264">
        <v>29.95</v>
      </c>
      <c r="K23" s="264">
        <v>24.95</v>
      </c>
      <c r="L23" s="379">
        <f t="shared" si="1"/>
        <v>9.98</v>
      </c>
      <c r="M23" s="379">
        <f t="shared" si="1"/>
        <v>8.7324999999999982</v>
      </c>
      <c r="N23" s="379">
        <f t="shared" si="1"/>
        <v>7.4849999999999994</v>
      </c>
      <c r="O23" s="379">
        <f t="shared" si="1"/>
        <v>6.2375000000000007</v>
      </c>
    </row>
    <row r="24" spans="1:15" s="276" customFormat="1" ht="50.1" customHeight="1" thickTop="1" thickBot="1">
      <c r="A24" s="303"/>
      <c r="B24" s="39" t="s">
        <v>3465</v>
      </c>
      <c r="C24" s="39" t="s">
        <v>2366</v>
      </c>
      <c r="D24" s="40" t="s">
        <v>3466</v>
      </c>
      <c r="E24" s="40" t="s">
        <v>1847</v>
      </c>
      <c r="F24" s="39" t="s">
        <v>1461</v>
      </c>
      <c r="G24" s="40" t="s">
        <v>1867</v>
      </c>
      <c r="H24" s="40" t="s">
        <v>1890</v>
      </c>
      <c r="I24" s="382">
        <v>25</v>
      </c>
      <c r="J24" s="339">
        <v>29.95</v>
      </c>
      <c r="K24" s="339">
        <v>24.95</v>
      </c>
      <c r="L24" s="369">
        <f t="shared" si="1"/>
        <v>9.98</v>
      </c>
      <c r="M24" s="369">
        <f t="shared" si="1"/>
        <v>8.7324999999999982</v>
      </c>
      <c r="N24" s="369">
        <f t="shared" si="1"/>
        <v>7.4849999999999994</v>
      </c>
      <c r="O24" s="369">
        <f t="shared" si="1"/>
        <v>6.2375000000000007</v>
      </c>
    </row>
  </sheetData>
  <mergeCells count="4">
    <mergeCell ref="A1:A2"/>
    <mergeCell ref="B1:D2"/>
    <mergeCell ref="A6:B6"/>
    <mergeCell ref="A18:B18"/>
  </mergeCells>
  <conditionalFormatting sqref="I4">
    <cfRule type="containsText" dxfId="42" priority="1" operator="containsText" text="Yes">
      <formula>NOT(ISERROR(SEARCH("Yes",I4)))</formula>
    </cfRule>
  </conditionalFormatting>
  <hyperlinks>
    <hyperlink ref="E1" location="'SW Covers - Velour'!A6" display="Leopard"/>
    <hyperlink ref="F1" location="'SW Covers - Velour'!A17" display="Zebra"/>
  </hyperlink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>
  <sheetPr codeName="Sheet60"/>
  <dimension ref="A1:M16"/>
  <sheetViews>
    <sheetView workbookViewId="0">
      <selection sqref="A1:A3"/>
    </sheetView>
  </sheetViews>
  <sheetFormatPr defaultRowHeight="15"/>
  <cols>
    <col min="1" max="1" width="12" style="200" bestFit="1" customWidth="1"/>
    <col min="2" max="2" width="19.42578125" style="200" customWidth="1"/>
    <col min="3" max="3" width="16.42578125" style="200" customWidth="1"/>
    <col min="4" max="4" width="45" style="200" bestFit="1" customWidth="1"/>
    <col min="5" max="5" width="11.42578125" style="200" bestFit="1" customWidth="1"/>
    <col min="6" max="6" width="6.42578125" style="200" bestFit="1" customWidth="1"/>
    <col min="7" max="7" width="18.28515625" style="200" customWidth="1"/>
    <col min="8" max="8" width="11" style="200" bestFit="1" customWidth="1"/>
    <col min="9" max="9" width="8.28515625" style="200" bestFit="1" customWidth="1"/>
    <col min="10" max="13" width="10.5703125" style="200" bestFit="1" customWidth="1"/>
    <col min="14" max="16384" width="9.140625" style="200"/>
  </cols>
  <sheetData>
    <row r="1" spans="1:13" ht="35.25" customHeight="1">
      <c r="A1" s="763"/>
      <c r="B1" s="780" t="s">
        <v>4285</v>
      </c>
      <c r="C1" s="786"/>
      <c r="D1" s="77"/>
    </row>
    <row r="2" spans="1:13" ht="25.5" customHeight="1">
      <c r="A2" s="763"/>
      <c r="B2" s="786"/>
      <c r="C2" s="786"/>
      <c r="D2" s="14"/>
      <c r="H2" s="111"/>
      <c r="J2" s="108">
        <v>0.5</v>
      </c>
      <c r="K2" s="108">
        <v>0.45</v>
      </c>
      <c r="L2" s="108">
        <v>0.55000000000000004</v>
      </c>
      <c r="M2" s="108">
        <v>0.6</v>
      </c>
    </row>
    <row r="3" spans="1:13" ht="3" customHeight="1">
      <c r="A3" s="763"/>
    </row>
    <row r="4" spans="1:13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3" customHeight="1"/>
    <row r="6" spans="1:13" ht="25.5">
      <c r="A6" s="787" t="s">
        <v>4033</v>
      </c>
      <c r="B6" s="787"/>
      <c r="C6" s="430"/>
    </row>
    <row r="7" spans="1:13" ht="50.1" customHeight="1" thickBot="1">
      <c r="B7" s="7" t="s">
        <v>4775</v>
      </c>
      <c r="C7" s="527" t="s">
        <v>4785</v>
      </c>
      <c r="D7" s="7" t="s">
        <v>4795</v>
      </c>
      <c r="E7" s="7"/>
      <c r="F7" s="551"/>
      <c r="G7" s="28">
        <v>1</v>
      </c>
      <c r="H7" s="384">
        <v>0</v>
      </c>
      <c r="I7" s="384">
        <v>0</v>
      </c>
      <c r="J7" s="384">
        <f>$I7-($I7*J$2)</f>
        <v>0</v>
      </c>
      <c r="K7" s="384">
        <f t="shared" ref="K7:M16" si="0">$I7-($I7*K$2)</f>
        <v>0</v>
      </c>
      <c r="L7" s="384">
        <f t="shared" si="0"/>
        <v>0</v>
      </c>
      <c r="M7" s="384">
        <f t="shared" si="0"/>
        <v>0</v>
      </c>
    </row>
    <row r="8" spans="1:13" ht="50.1" customHeight="1" thickTop="1" thickBot="1">
      <c r="B8" s="11" t="s">
        <v>4776</v>
      </c>
      <c r="C8" s="400" t="s">
        <v>4786</v>
      </c>
      <c r="D8" s="11" t="s">
        <v>4796</v>
      </c>
      <c r="E8" s="699"/>
      <c r="F8" s="699"/>
      <c r="G8" s="11">
        <v>1</v>
      </c>
      <c r="H8" s="335">
        <v>0</v>
      </c>
      <c r="I8" s="335">
        <v>0</v>
      </c>
      <c r="J8" s="335">
        <f t="shared" ref="J8:J16" si="1">$I8-($I8*J$2)</f>
        <v>0</v>
      </c>
      <c r="K8" s="335">
        <f t="shared" si="0"/>
        <v>0</v>
      </c>
      <c r="L8" s="335">
        <f t="shared" si="0"/>
        <v>0</v>
      </c>
      <c r="M8" s="335">
        <f t="shared" si="0"/>
        <v>0</v>
      </c>
    </row>
    <row r="9" spans="1:13" ht="50.1" customHeight="1" thickTop="1" thickBot="1">
      <c r="B9" s="7" t="s">
        <v>4777</v>
      </c>
      <c r="C9" s="527" t="s">
        <v>4787</v>
      </c>
      <c r="D9" s="7" t="s">
        <v>4797</v>
      </c>
      <c r="E9" s="551"/>
      <c r="F9" s="551"/>
      <c r="G9" s="28">
        <v>1</v>
      </c>
      <c r="H9" s="384">
        <v>0</v>
      </c>
      <c r="I9" s="384">
        <v>0</v>
      </c>
      <c r="J9" s="384">
        <f t="shared" si="1"/>
        <v>0</v>
      </c>
      <c r="K9" s="384">
        <f t="shared" si="0"/>
        <v>0</v>
      </c>
      <c r="L9" s="384">
        <f t="shared" si="0"/>
        <v>0</v>
      </c>
      <c r="M9" s="384">
        <f t="shared" si="0"/>
        <v>0</v>
      </c>
    </row>
    <row r="10" spans="1:13" ht="50.1" customHeight="1" thickTop="1" thickBot="1">
      <c r="B10" s="10" t="s">
        <v>4778</v>
      </c>
      <c r="C10" s="458" t="s">
        <v>4788</v>
      </c>
      <c r="D10" s="10" t="s">
        <v>4798</v>
      </c>
      <c r="E10" s="700"/>
      <c r="F10" s="10"/>
      <c r="G10" s="10">
        <v>1</v>
      </c>
      <c r="H10" s="343">
        <v>0</v>
      </c>
      <c r="I10" s="343">
        <v>0</v>
      </c>
      <c r="J10" s="343">
        <f t="shared" si="1"/>
        <v>0</v>
      </c>
      <c r="K10" s="343">
        <f t="shared" si="0"/>
        <v>0</v>
      </c>
      <c r="L10" s="343">
        <f t="shared" si="0"/>
        <v>0</v>
      </c>
      <c r="M10" s="343">
        <f t="shared" si="0"/>
        <v>0</v>
      </c>
    </row>
    <row r="11" spans="1:13" ht="50.1" customHeight="1" thickTop="1" thickBot="1">
      <c r="B11" s="96" t="s">
        <v>4779</v>
      </c>
      <c r="C11" s="698" t="s">
        <v>4789</v>
      </c>
      <c r="D11" s="96" t="s">
        <v>4799</v>
      </c>
      <c r="E11" s="96"/>
      <c r="F11" s="96"/>
      <c r="G11" s="24">
        <v>1</v>
      </c>
      <c r="H11" s="384">
        <v>0</v>
      </c>
      <c r="I11" s="384">
        <v>0</v>
      </c>
      <c r="J11" s="384">
        <f>$I11-($I11*J$2)</f>
        <v>0</v>
      </c>
      <c r="K11" s="384">
        <f t="shared" si="0"/>
        <v>0</v>
      </c>
      <c r="L11" s="384">
        <f t="shared" si="0"/>
        <v>0</v>
      </c>
      <c r="M11" s="384">
        <f t="shared" si="0"/>
        <v>0</v>
      </c>
    </row>
    <row r="12" spans="1:13" ht="50.1" customHeight="1" thickTop="1" thickBot="1">
      <c r="B12" s="94" t="s">
        <v>4780</v>
      </c>
      <c r="C12" s="217" t="s">
        <v>4790</v>
      </c>
      <c r="D12" s="94" t="s">
        <v>4800</v>
      </c>
      <c r="E12" s="94"/>
      <c r="F12" s="94"/>
      <c r="G12" s="10">
        <v>1</v>
      </c>
      <c r="H12" s="335">
        <v>0</v>
      </c>
      <c r="I12" s="335">
        <v>0</v>
      </c>
      <c r="J12" s="335">
        <f>$I12-($I12*J$2)</f>
        <v>0</v>
      </c>
      <c r="K12" s="335">
        <f t="shared" si="0"/>
        <v>0</v>
      </c>
      <c r="L12" s="335">
        <f t="shared" si="0"/>
        <v>0</v>
      </c>
      <c r="M12" s="335">
        <f t="shared" si="0"/>
        <v>0</v>
      </c>
    </row>
    <row r="13" spans="1:13" ht="50.1" customHeight="1" thickTop="1" thickBot="1">
      <c r="B13" s="96" t="s">
        <v>4781</v>
      </c>
      <c r="C13" s="698" t="s">
        <v>4791</v>
      </c>
      <c r="D13" s="96" t="s">
        <v>4801</v>
      </c>
      <c r="E13" s="96"/>
      <c r="F13" s="96"/>
      <c r="G13" s="24">
        <v>1</v>
      </c>
      <c r="H13" s="384">
        <v>0</v>
      </c>
      <c r="I13" s="384">
        <v>0</v>
      </c>
      <c r="J13" s="384">
        <f>$I13-($I13*J$2)</f>
        <v>0</v>
      </c>
      <c r="K13" s="384">
        <f t="shared" si="0"/>
        <v>0</v>
      </c>
      <c r="L13" s="384">
        <f t="shared" si="0"/>
        <v>0</v>
      </c>
      <c r="M13" s="384">
        <f t="shared" si="0"/>
        <v>0</v>
      </c>
    </row>
    <row r="14" spans="1:13" ht="50.1" customHeight="1" thickTop="1" thickBot="1">
      <c r="B14" s="94" t="s">
        <v>4782</v>
      </c>
      <c r="C14" s="217" t="s">
        <v>4792</v>
      </c>
      <c r="D14" s="94" t="s">
        <v>4802</v>
      </c>
      <c r="E14" s="94"/>
      <c r="F14" s="94"/>
      <c r="G14" s="10">
        <v>1</v>
      </c>
      <c r="H14" s="335">
        <v>0</v>
      </c>
      <c r="I14" s="335">
        <v>0</v>
      </c>
      <c r="J14" s="335">
        <f t="shared" si="1"/>
        <v>0</v>
      </c>
      <c r="K14" s="335">
        <f t="shared" si="0"/>
        <v>0</v>
      </c>
      <c r="L14" s="335">
        <f t="shared" si="0"/>
        <v>0</v>
      </c>
      <c r="M14" s="335">
        <f t="shared" si="0"/>
        <v>0</v>
      </c>
    </row>
    <row r="15" spans="1:13" ht="50.1" customHeight="1" thickTop="1" thickBot="1">
      <c r="B15" s="96" t="s">
        <v>4783</v>
      </c>
      <c r="C15" s="698" t="s">
        <v>4793</v>
      </c>
      <c r="D15" s="96" t="s">
        <v>4803</v>
      </c>
      <c r="E15" s="96"/>
      <c r="F15" s="96"/>
      <c r="G15" s="24">
        <v>1</v>
      </c>
      <c r="H15" s="384">
        <v>0</v>
      </c>
      <c r="I15" s="384">
        <v>0</v>
      </c>
      <c r="J15" s="384">
        <f t="shared" si="1"/>
        <v>0</v>
      </c>
      <c r="K15" s="384">
        <f t="shared" si="0"/>
        <v>0</v>
      </c>
      <c r="L15" s="384">
        <f t="shared" si="0"/>
        <v>0</v>
      </c>
      <c r="M15" s="384">
        <f t="shared" si="0"/>
        <v>0</v>
      </c>
    </row>
    <row r="16" spans="1:13" ht="50.1" customHeight="1" thickTop="1" thickBot="1">
      <c r="B16" s="97" t="s">
        <v>4784</v>
      </c>
      <c r="C16" s="701" t="s">
        <v>4794</v>
      </c>
      <c r="D16" s="97" t="s">
        <v>4804</v>
      </c>
      <c r="E16" s="97"/>
      <c r="F16" s="97"/>
      <c r="G16" s="39">
        <v>1</v>
      </c>
      <c r="H16" s="339">
        <v>0</v>
      </c>
      <c r="I16" s="339">
        <v>0</v>
      </c>
      <c r="J16" s="339">
        <f t="shared" si="1"/>
        <v>0</v>
      </c>
      <c r="K16" s="339">
        <f t="shared" si="0"/>
        <v>0</v>
      </c>
      <c r="L16" s="339">
        <f t="shared" si="0"/>
        <v>0</v>
      </c>
      <c r="M16" s="339">
        <f t="shared" si="0"/>
        <v>0</v>
      </c>
    </row>
  </sheetData>
  <mergeCells count="3">
    <mergeCell ref="A1:A3"/>
    <mergeCell ref="B1:C2"/>
    <mergeCell ref="A6:B6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>
  <dimension ref="A1:O21"/>
  <sheetViews>
    <sheetView workbookViewId="0">
      <selection sqref="A1:A3"/>
    </sheetView>
  </sheetViews>
  <sheetFormatPr defaultRowHeight="15"/>
  <cols>
    <col min="1" max="1" width="12" style="486" bestFit="1" customWidth="1"/>
    <col min="2" max="2" width="19.42578125" style="486" customWidth="1"/>
    <col min="3" max="3" width="16.42578125" style="486" customWidth="1"/>
    <col min="4" max="4" width="45" style="486" bestFit="1" customWidth="1"/>
    <col min="5" max="5" width="11.42578125" style="486" bestFit="1" customWidth="1"/>
    <col min="6" max="6" width="6.42578125" style="486" bestFit="1" customWidth="1"/>
    <col min="7" max="7" width="18.28515625" style="486" customWidth="1"/>
    <col min="8" max="8" width="11" style="486" bestFit="1" customWidth="1"/>
    <col min="9" max="9" width="8.28515625" style="486" bestFit="1" customWidth="1"/>
    <col min="10" max="13" width="10.5703125" style="486" bestFit="1" customWidth="1"/>
    <col min="14" max="14" width="9.140625" style="486"/>
    <col min="15" max="15" width="7.5703125" style="486" bestFit="1" customWidth="1"/>
    <col min="16" max="16" width="4" style="486" bestFit="1" customWidth="1"/>
    <col min="17" max="16384" width="9.140625" style="486"/>
  </cols>
  <sheetData>
    <row r="1" spans="1:15" ht="29.25" customHeight="1">
      <c r="A1" s="763"/>
      <c r="B1" s="780" t="s">
        <v>3887</v>
      </c>
      <c r="C1" s="786"/>
      <c r="D1" s="77"/>
    </row>
    <row r="2" spans="1:15" ht="21" customHeight="1">
      <c r="A2" s="763"/>
      <c r="B2" s="786"/>
      <c r="C2" s="786"/>
      <c r="D2" s="14"/>
      <c r="H2" s="111"/>
      <c r="J2" s="495">
        <v>0.5</v>
      </c>
      <c r="K2" s="495">
        <v>0.45</v>
      </c>
      <c r="L2" s="495">
        <v>0.55000000000000004</v>
      </c>
      <c r="M2" s="495">
        <v>0.6</v>
      </c>
    </row>
    <row r="3" spans="1:15" ht="3" customHeight="1">
      <c r="A3" s="763"/>
      <c r="N3" s="89"/>
    </row>
    <row r="4" spans="1:15" ht="18.75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  <c r="N4" s="78"/>
    </row>
    <row r="5" spans="1:15" ht="3" customHeight="1">
      <c r="N5" s="155"/>
    </row>
    <row r="6" spans="1:15" ht="25.5">
      <c r="A6" s="787" t="s">
        <v>4034</v>
      </c>
      <c r="B6" s="787"/>
      <c r="C6" s="430"/>
      <c r="D6" s="242"/>
      <c r="E6" s="242"/>
      <c r="N6" s="487"/>
    </row>
    <row r="7" spans="1:15" ht="15.75" thickBot="1">
      <c r="B7" s="7" t="s">
        <v>4035</v>
      </c>
      <c r="C7" s="7"/>
      <c r="D7" s="7" t="s">
        <v>4036</v>
      </c>
      <c r="E7" s="551"/>
      <c r="F7" s="7"/>
      <c r="G7" s="28">
        <v>1</v>
      </c>
      <c r="H7" s="384">
        <v>499.95</v>
      </c>
      <c r="I7" s="384">
        <v>349.95</v>
      </c>
      <c r="J7" s="384">
        <f t="shared" ref="J7:M21" si="0">$I7-($I7*J$2)</f>
        <v>174.97499999999999</v>
      </c>
      <c r="K7" s="384">
        <f t="shared" si="0"/>
        <v>192.4725</v>
      </c>
      <c r="L7" s="384">
        <f t="shared" si="0"/>
        <v>157.47749999999999</v>
      </c>
      <c r="M7" s="384">
        <f t="shared" si="0"/>
        <v>139.97999999999999</v>
      </c>
      <c r="N7" s="487"/>
      <c r="O7" s="491"/>
    </row>
    <row r="8" spans="1:15" ht="16.5" thickTop="1" thickBot="1">
      <c r="B8" s="7" t="s">
        <v>4037</v>
      </c>
      <c r="C8" s="7"/>
      <c r="D8" s="7" t="s">
        <v>4038</v>
      </c>
      <c r="E8" s="7"/>
      <c r="F8" s="7"/>
      <c r="G8" s="28">
        <v>1</v>
      </c>
      <c r="H8" s="384">
        <v>499.95</v>
      </c>
      <c r="I8" s="384">
        <v>349.95</v>
      </c>
      <c r="J8" s="384">
        <f t="shared" si="0"/>
        <v>174.97499999999999</v>
      </c>
      <c r="K8" s="384">
        <f t="shared" si="0"/>
        <v>192.4725</v>
      </c>
      <c r="L8" s="384">
        <f t="shared" si="0"/>
        <v>157.47749999999999</v>
      </c>
      <c r="M8" s="384">
        <f t="shared" si="0"/>
        <v>139.97999999999999</v>
      </c>
      <c r="O8" s="491"/>
    </row>
    <row r="9" spans="1:15" ht="16.5" thickTop="1" thickBot="1">
      <c r="B9" s="7" t="s">
        <v>4039</v>
      </c>
      <c r="C9" s="7"/>
      <c r="D9" s="7" t="s">
        <v>4040</v>
      </c>
      <c r="E9" s="7"/>
      <c r="F9" s="7"/>
      <c r="G9" s="28">
        <v>1</v>
      </c>
      <c r="H9" s="384">
        <v>529.95000000000005</v>
      </c>
      <c r="I9" s="384">
        <v>399.95</v>
      </c>
      <c r="J9" s="384">
        <f t="shared" si="0"/>
        <v>199.97499999999999</v>
      </c>
      <c r="K9" s="384">
        <f t="shared" si="0"/>
        <v>219.9725</v>
      </c>
      <c r="L9" s="384">
        <f t="shared" si="0"/>
        <v>179.97749999999996</v>
      </c>
      <c r="M9" s="384">
        <f t="shared" si="0"/>
        <v>159.98000000000002</v>
      </c>
      <c r="O9" s="491"/>
    </row>
    <row r="10" spans="1:15" ht="16.5" thickTop="1" thickBot="1">
      <c r="B10" s="7" t="s">
        <v>4041</v>
      </c>
      <c r="C10" s="7"/>
      <c r="D10" s="7" t="s">
        <v>4042</v>
      </c>
      <c r="E10" s="7"/>
      <c r="F10" s="7"/>
      <c r="G10" s="28">
        <v>1</v>
      </c>
      <c r="H10" s="384">
        <v>529.95000000000005</v>
      </c>
      <c r="I10" s="384">
        <v>399.95</v>
      </c>
      <c r="J10" s="384">
        <f t="shared" si="0"/>
        <v>199.97499999999999</v>
      </c>
      <c r="K10" s="384">
        <f t="shared" si="0"/>
        <v>219.9725</v>
      </c>
      <c r="L10" s="384">
        <f t="shared" si="0"/>
        <v>179.97749999999996</v>
      </c>
      <c r="M10" s="384">
        <f t="shared" si="0"/>
        <v>159.98000000000002</v>
      </c>
      <c r="O10" s="491"/>
    </row>
    <row r="11" spans="1:15" ht="16.5" thickTop="1" thickBot="1">
      <c r="B11" s="7" t="s">
        <v>4043</v>
      </c>
      <c r="C11" s="7"/>
      <c r="D11" s="7" t="s">
        <v>4044</v>
      </c>
      <c r="E11" s="7"/>
      <c r="F11" s="7"/>
      <c r="G11" s="28">
        <v>1</v>
      </c>
      <c r="H11" s="384">
        <v>499.95</v>
      </c>
      <c r="I11" s="384">
        <v>349.95</v>
      </c>
      <c r="J11" s="384">
        <f t="shared" si="0"/>
        <v>174.97499999999999</v>
      </c>
      <c r="K11" s="384">
        <f t="shared" si="0"/>
        <v>192.4725</v>
      </c>
      <c r="L11" s="384">
        <f t="shared" si="0"/>
        <v>157.47749999999999</v>
      </c>
      <c r="M11" s="384">
        <f t="shared" si="0"/>
        <v>139.97999999999999</v>
      </c>
      <c r="O11" s="491"/>
    </row>
    <row r="12" spans="1:15" ht="16.5" thickTop="1" thickBot="1">
      <c r="B12" s="7" t="s">
        <v>4045</v>
      </c>
      <c r="C12" s="7"/>
      <c r="D12" s="7" t="s">
        <v>4046</v>
      </c>
      <c r="E12" s="7"/>
      <c r="F12" s="7"/>
      <c r="G12" s="28">
        <v>1</v>
      </c>
      <c r="H12" s="384">
        <v>499.95</v>
      </c>
      <c r="I12" s="384">
        <v>349.95</v>
      </c>
      <c r="J12" s="384">
        <f t="shared" si="0"/>
        <v>174.97499999999999</v>
      </c>
      <c r="K12" s="384">
        <f t="shared" si="0"/>
        <v>192.4725</v>
      </c>
      <c r="L12" s="384">
        <f t="shared" si="0"/>
        <v>157.47749999999999</v>
      </c>
      <c r="M12" s="384">
        <f t="shared" si="0"/>
        <v>139.97999999999999</v>
      </c>
      <c r="O12" s="491"/>
    </row>
    <row r="13" spans="1:15" ht="16.5" thickTop="1" thickBot="1">
      <c r="B13" s="7" t="s">
        <v>4047</v>
      </c>
      <c r="C13" s="7"/>
      <c r="D13" s="7" t="s">
        <v>4048</v>
      </c>
      <c r="E13" s="7"/>
      <c r="F13" s="7"/>
      <c r="G13" s="28">
        <v>1</v>
      </c>
      <c r="H13" s="384">
        <v>499.95</v>
      </c>
      <c r="I13" s="384">
        <v>349.95</v>
      </c>
      <c r="J13" s="384">
        <f t="shared" si="0"/>
        <v>174.97499999999999</v>
      </c>
      <c r="K13" s="384">
        <f t="shared" si="0"/>
        <v>192.4725</v>
      </c>
      <c r="L13" s="384">
        <f t="shared" si="0"/>
        <v>157.47749999999999</v>
      </c>
      <c r="M13" s="384">
        <f t="shared" si="0"/>
        <v>139.97999999999999</v>
      </c>
      <c r="O13" s="491"/>
    </row>
    <row r="14" spans="1:15" ht="16.5" thickTop="1" thickBot="1">
      <c r="B14" s="7" t="s">
        <v>4049</v>
      </c>
      <c r="C14" s="7"/>
      <c r="D14" s="7" t="s">
        <v>4050</v>
      </c>
      <c r="E14" s="7"/>
      <c r="F14" s="7"/>
      <c r="G14" s="28">
        <v>1</v>
      </c>
      <c r="H14" s="384">
        <v>499.95</v>
      </c>
      <c r="I14" s="384">
        <v>349.95</v>
      </c>
      <c r="J14" s="384">
        <f t="shared" si="0"/>
        <v>174.97499999999999</v>
      </c>
      <c r="K14" s="384">
        <f t="shared" si="0"/>
        <v>192.4725</v>
      </c>
      <c r="L14" s="384">
        <f t="shared" si="0"/>
        <v>157.47749999999999</v>
      </c>
      <c r="M14" s="384">
        <f t="shared" si="0"/>
        <v>139.97999999999999</v>
      </c>
      <c r="O14" s="491"/>
    </row>
    <row r="15" spans="1:15" ht="16.5" thickTop="1" thickBot="1">
      <c r="B15" s="7" t="s">
        <v>4051</v>
      </c>
      <c r="C15" s="7"/>
      <c r="D15" s="7" t="s">
        <v>4052</v>
      </c>
      <c r="E15" s="7"/>
      <c r="F15" s="7"/>
      <c r="G15" s="28">
        <v>1</v>
      </c>
      <c r="H15" s="384">
        <v>529.95000000000005</v>
      </c>
      <c r="I15" s="384">
        <v>399.95</v>
      </c>
      <c r="J15" s="384">
        <f t="shared" si="0"/>
        <v>199.97499999999999</v>
      </c>
      <c r="K15" s="384">
        <f t="shared" si="0"/>
        <v>219.9725</v>
      </c>
      <c r="L15" s="384">
        <f t="shared" si="0"/>
        <v>179.97749999999996</v>
      </c>
      <c r="M15" s="384">
        <f t="shared" si="0"/>
        <v>159.98000000000002</v>
      </c>
      <c r="O15" s="491"/>
    </row>
    <row r="16" spans="1:15" ht="16.5" thickTop="1" thickBot="1">
      <c r="B16" s="7" t="s">
        <v>4053</v>
      </c>
      <c r="C16" s="7"/>
      <c r="D16" s="7" t="s">
        <v>4054</v>
      </c>
      <c r="E16" s="7"/>
      <c r="F16" s="7"/>
      <c r="G16" s="28">
        <v>1</v>
      </c>
      <c r="H16" s="384">
        <v>529.95000000000005</v>
      </c>
      <c r="I16" s="384">
        <v>399.95</v>
      </c>
      <c r="J16" s="384">
        <f t="shared" si="0"/>
        <v>199.97499999999999</v>
      </c>
      <c r="K16" s="384">
        <f t="shared" si="0"/>
        <v>219.9725</v>
      </c>
      <c r="L16" s="384">
        <f t="shared" si="0"/>
        <v>179.97749999999996</v>
      </c>
      <c r="M16" s="384">
        <f t="shared" si="0"/>
        <v>159.98000000000002</v>
      </c>
      <c r="O16" s="491"/>
    </row>
    <row r="17" spans="2:15" ht="16.5" thickTop="1" thickBot="1">
      <c r="B17" s="7" t="s">
        <v>4055</v>
      </c>
      <c r="C17" s="7"/>
      <c r="D17" s="7" t="s">
        <v>4056</v>
      </c>
      <c r="E17" s="7"/>
      <c r="F17" s="7"/>
      <c r="G17" s="28">
        <v>1</v>
      </c>
      <c r="H17" s="384">
        <v>649.95000000000005</v>
      </c>
      <c r="I17" s="384">
        <v>499.95</v>
      </c>
      <c r="J17" s="384">
        <f t="shared" si="0"/>
        <v>249.97499999999999</v>
      </c>
      <c r="K17" s="384">
        <f t="shared" si="0"/>
        <v>274.97249999999997</v>
      </c>
      <c r="L17" s="384">
        <f t="shared" si="0"/>
        <v>224.97749999999996</v>
      </c>
      <c r="M17" s="384">
        <f t="shared" si="0"/>
        <v>199.98000000000002</v>
      </c>
      <c r="O17" s="491"/>
    </row>
    <row r="18" spans="2:15" ht="16.5" thickTop="1" thickBot="1">
      <c r="B18" s="7" t="s">
        <v>4057</v>
      </c>
      <c r="C18" s="7"/>
      <c r="D18" s="7" t="s">
        <v>4058</v>
      </c>
      <c r="E18" s="7"/>
      <c r="F18" s="7"/>
      <c r="G18" s="28">
        <v>1</v>
      </c>
      <c r="H18" s="384">
        <v>529.95000000000005</v>
      </c>
      <c r="I18" s="384">
        <v>399.95</v>
      </c>
      <c r="J18" s="384">
        <f t="shared" si="0"/>
        <v>199.97499999999999</v>
      </c>
      <c r="K18" s="384">
        <f t="shared" si="0"/>
        <v>219.9725</v>
      </c>
      <c r="L18" s="384">
        <f t="shared" si="0"/>
        <v>179.97749999999996</v>
      </c>
      <c r="M18" s="384">
        <f t="shared" si="0"/>
        <v>159.98000000000002</v>
      </c>
      <c r="O18" s="491"/>
    </row>
    <row r="19" spans="2:15" ht="16.5" thickTop="1" thickBot="1">
      <c r="B19" s="7" t="s">
        <v>4059</v>
      </c>
      <c r="C19" s="7"/>
      <c r="D19" s="7" t="s">
        <v>4060</v>
      </c>
      <c r="E19" s="7"/>
      <c r="F19" s="7"/>
      <c r="G19" s="28">
        <v>1</v>
      </c>
      <c r="H19" s="384">
        <v>529.95000000000005</v>
      </c>
      <c r="I19" s="384">
        <v>399.95</v>
      </c>
      <c r="J19" s="384">
        <f t="shared" si="0"/>
        <v>199.97499999999999</v>
      </c>
      <c r="K19" s="384">
        <f t="shared" si="0"/>
        <v>219.9725</v>
      </c>
      <c r="L19" s="384">
        <f t="shared" si="0"/>
        <v>179.97749999999996</v>
      </c>
      <c r="M19" s="384">
        <f t="shared" si="0"/>
        <v>159.98000000000002</v>
      </c>
      <c r="O19" s="491"/>
    </row>
    <row r="20" spans="2:15" ht="16.5" thickTop="1" thickBot="1">
      <c r="B20" s="7" t="s">
        <v>4061</v>
      </c>
      <c r="C20" s="7"/>
      <c r="D20" s="7" t="s">
        <v>4062</v>
      </c>
      <c r="E20" s="7"/>
      <c r="F20" s="7"/>
      <c r="G20" s="28">
        <v>1</v>
      </c>
      <c r="H20" s="384">
        <v>499.95</v>
      </c>
      <c r="I20" s="384">
        <v>349.95</v>
      </c>
      <c r="J20" s="384">
        <f t="shared" si="0"/>
        <v>174.97499999999999</v>
      </c>
      <c r="K20" s="384">
        <f t="shared" si="0"/>
        <v>192.4725</v>
      </c>
      <c r="L20" s="384">
        <f t="shared" si="0"/>
        <v>157.47749999999999</v>
      </c>
      <c r="M20" s="384">
        <f t="shared" si="0"/>
        <v>139.97999999999999</v>
      </c>
      <c r="O20" s="491"/>
    </row>
    <row r="21" spans="2:15" ht="16.5" thickTop="1" thickBot="1">
      <c r="B21" s="86" t="s">
        <v>4063</v>
      </c>
      <c r="C21" s="86"/>
      <c r="D21" s="86" t="s">
        <v>4064</v>
      </c>
      <c r="E21" s="86"/>
      <c r="F21" s="86"/>
      <c r="G21" s="193">
        <v>1</v>
      </c>
      <c r="H21" s="344">
        <v>529.95000000000005</v>
      </c>
      <c r="I21" s="344">
        <v>399.95</v>
      </c>
      <c r="J21" s="344">
        <f t="shared" si="0"/>
        <v>199.97499999999999</v>
      </c>
      <c r="K21" s="344">
        <f t="shared" si="0"/>
        <v>219.9725</v>
      </c>
      <c r="L21" s="344">
        <f t="shared" si="0"/>
        <v>179.97749999999996</v>
      </c>
      <c r="M21" s="344">
        <f t="shared" si="0"/>
        <v>159.98000000000002</v>
      </c>
      <c r="O21" s="491"/>
    </row>
  </sheetData>
  <mergeCells count="3">
    <mergeCell ref="A1:A3"/>
    <mergeCell ref="B1:C2"/>
    <mergeCell ref="A6:B6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>
  <sheetPr codeName="Sheet59"/>
  <dimension ref="A1:M42"/>
  <sheetViews>
    <sheetView zoomScaleNormal="100" workbookViewId="0">
      <pane ySplit="4" topLeftCell="A5" activePane="bottomLeft" state="frozen"/>
      <selection pane="bottomLeft" activeCell="Q10" sqref="Q10"/>
    </sheetView>
  </sheetViews>
  <sheetFormatPr defaultRowHeight="15"/>
  <cols>
    <col min="1" max="1" width="13" style="309" customWidth="1"/>
    <col min="2" max="2" width="15.85546875" style="200" bestFit="1" customWidth="1"/>
    <col min="3" max="3" width="14.85546875" style="200" customWidth="1"/>
    <col min="4" max="4" width="23.42578125" style="200" customWidth="1"/>
    <col min="5" max="5" width="23.5703125" style="200" bestFit="1" customWidth="1"/>
    <col min="6" max="6" width="10.5703125" style="200" bestFit="1" customWidth="1"/>
    <col min="7" max="7" width="11" style="200" customWidth="1"/>
    <col min="8" max="8" width="8.28515625" style="200" bestFit="1" customWidth="1"/>
    <col min="9" max="9" width="8" style="200" customWidth="1"/>
    <col min="10" max="13" width="9.7109375" style="200" bestFit="1" customWidth="1"/>
    <col min="14" max="16384" width="9.140625" style="200"/>
  </cols>
  <sheetData>
    <row r="1" spans="1:13" ht="25.5" customHeight="1">
      <c r="A1" s="763" t="s">
        <v>2203</v>
      </c>
      <c r="B1" s="780" t="s">
        <v>4032</v>
      </c>
      <c r="C1" s="780"/>
      <c r="D1" s="245"/>
      <c r="E1" s="245"/>
    </row>
    <row r="2" spans="1:13" ht="34.5" customHeight="1">
      <c r="A2" s="763"/>
      <c r="B2" s="780"/>
      <c r="C2" s="780"/>
      <c r="D2" s="245"/>
      <c r="E2" s="245"/>
      <c r="G2" s="111"/>
      <c r="J2" s="108">
        <v>0.5</v>
      </c>
      <c r="K2" s="108">
        <v>0.45</v>
      </c>
      <c r="L2" s="108">
        <v>0.55000000000000004</v>
      </c>
      <c r="M2" s="108">
        <v>0.6</v>
      </c>
    </row>
    <row r="3" spans="1:13" ht="3" customHeight="1">
      <c r="B3" s="235"/>
    </row>
    <row r="4" spans="1:13" ht="28.5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3" customHeight="1"/>
    <row r="6" spans="1:13" ht="25.5">
      <c r="A6" s="787" t="s">
        <v>3977</v>
      </c>
      <c r="B6" s="787"/>
      <c r="C6" s="430"/>
      <c r="D6" s="237"/>
    </row>
    <row r="7" spans="1:13" ht="50.1" customHeight="1" thickBot="1">
      <c r="A7"/>
      <c r="B7" s="7" t="s">
        <v>3991</v>
      </c>
      <c r="C7" s="7" t="s">
        <v>4006</v>
      </c>
      <c r="D7" s="16" t="s">
        <v>4030</v>
      </c>
      <c r="E7" s="7" t="s">
        <v>4013</v>
      </c>
      <c r="F7" s="7" t="s">
        <v>2387</v>
      </c>
      <c r="G7" s="28">
        <v>1</v>
      </c>
      <c r="H7" s="384">
        <v>99.95</v>
      </c>
      <c r="I7" s="384">
        <v>74.95</v>
      </c>
      <c r="J7" s="384">
        <f t="shared" ref="J7:M22" si="0">$I7-($I7*J$2)</f>
        <v>37.475000000000001</v>
      </c>
      <c r="K7" s="384">
        <f t="shared" si="0"/>
        <v>41.222500000000004</v>
      </c>
      <c r="L7" s="384">
        <f t="shared" si="0"/>
        <v>33.727499999999999</v>
      </c>
      <c r="M7" s="384">
        <f t="shared" si="0"/>
        <v>29.980000000000004</v>
      </c>
    </row>
    <row r="8" spans="1:13" ht="50.1" customHeight="1" thickTop="1" thickBot="1">
      <c r="A8"/>
      <c r="B8" s="11" t="s">
        <v>4009</v>
      </c>
      <c r="C8" s="11" t="s">
        <v>4008</v>
      </c>
      <c r="D8" s="20" t="s">
        <v>4028</v>
      </c>
      <c r="E8" s="11" t="s">
        <v>4014</v>
      </c>
      <c r="F8" s="11" t="s">
        <v>4386</v>
      </c>
      <c r="G8" s="11">
        <v>1</v>
      </c>
      <c r="H8" s="335">
        <v>109.95</v>
      </c>
      <c r="I8" s="335">
        <v>79.95</v>
      </c>
      <c r="J8" s="335">
        <f t="shared" si="0"/>
        <v>39.975000000000001</v>
      </c>
      <c r="K8" s="335">
        <f t="shared" si="0"/>
        <v>43.972500000000004</v>
      </c>
      <c r="L8" s="335">
        <f t="shared" si="0"/>
        <v>35.977499999999999</v>
      </c>
      <c r="M8" s="335">
        <f t="shared" si="0"/>
        <v>31.980000000000004</v>
      </c>
    </row>
    <row r="9" spans="1:13" ht="50.1" customHeight="1" thickTop="1" thickBot="1">
      <c r="A9"/>
      <c r="B9" s="7" t="s">
        <v>3990</v>
      </c>
      <c r="C9" s="7" t="s">
        <v>4005</v>
      </c>
      <c r="D9" s="16" t="s">
        <v>4029</v>
      </c>
      <c r="E9" s="7" t="s">
        <v>4014</v>
      </c>
      <c r="F9" s="7" t="s">
        <v>4387</v>
      </c>
      <c r="G9" s="28">
        <v>1</v>
      </c>
      <c r="H9" s="384">
        <v>109.95</v>
      </c>
      <c r="I9" s="384">
        <v>79.95</v>
      </c>
      <c r="J9" s="384">
        <f t="shared" si="0"/>
        <v>39.975000000000001</v>
      </c>
      <c r="K9" s="384">
        <f t="shared" si="0"/>
        <v>43.972500000000004</v>
      </c>
      <c r="L9" s="384">
        <f t="shared" si="0"/>
        <v>35.977499999999999</v>
      </c>
      <c r="M9" s="384">
        <f t="shared" si="0"/>
        <v>31.980000000000004</v>
      </c>
    </row>
    <row r="10" spans="1:13" ht="50.1" customHeight="1" thickTop="1" thickBot="1">
      <c r="A10"/>
      <c r="B10" s="11" t="s">
        <v>4326</v>
      </c>
      <c r="C10" s="11" t="s">
        <v>4327</v>
      </c>
      <c r="D10" s="20" t="s">
        <v>4328</v>
      </c>
      <c r="E10" s="11"/>
      <c r="F10" s="11" t="s">
        <v>4388</v>
      </c>
      <c r="G10" s="11">
        <v>1</v>
      </c>
      <c r="H10" s="335"/>
      <c r="I10" s="335"/>
      <c r="J10" s="335">
        <f t="shared" si="0"/>
        <v>0</v>
      </c>
      <c r="K10" s="335">
        <f t="shared" si="0"/>
        <v>0</v>
      </c>
      <c r="L10" s="335">
        <f t="shared" si="0"/>
        <v>0</v>
      </c>
      <c r="M10" s="335">
        <f t="shared" si="0"/>
        <v>0</v>
      </c>
    </row>
    <row r="11" spans="1:13" ht="50.1" customHeight="1" thickTop="1" thickBot="1">
      <c r="A11"/>
      <c r="B11" s="7" t="s">
        <v>4329</v>
      </c>
      <c r="C11" s="7" t="s">
        <v>4330</v>
      </c>
      <c r="D11" s="16" t="s">
        <v>4331</v>
      </c>
      <c r="E11" s="7"/>
      <c r="F11" s="7" t="s">
        <v>4388</v>
      </c>
      <c r="G11" s="28">
        <v>1</v>
      </c>
      <c r="H11" s="384"/>
      <c r="I11" s="384"/>
      <c r="J11" s="384">
        <f t="shared" si="0"/>
        <v>0</v>
      </c>
      <c r="K11" s="384">
        <f t="shared" si="0"/>
        <v>0</v>
      </c>
      <c r="L11" s="384">
        <f t="shared" si="0"/>
        <v>0</v>
      </c>
      <c r="M11" s="384">
        <f t="shared" si="0"/>
        <v>0</v>
      </c>
    </row>
    <row r="12" spans="1:13" ht="50.1" customHeight="1" thickTop="1" thickBot="1">
      <c r="A12"/>
      <c r="B12" s="11" t="s">
        <v>3992</v>
      </c>
      <c r="C12" s="11" t="s">
        <v>4007</v>
      </c>
      <c r="D12" s="20" t="s">
        <v>4031</v>
      </c>
      <c r="E12" s="11" t="s">
        <v>4015</v>
      </c>
      <c r="F12" s="11" t="s">
        <v>2387</v>
      </c>
      <c r="G12" s="11">
        <v>1</v>
      </c>
      <c r="H12" s="335">
        <v>99.95</v>
      </c>
      <c r="I12" s="335">
        <v>74.95</v>
      </c>
      <c r="J12" s="335">
        <f t="shared" si="0"/>
        <v>37.475000000000001</v>
      </c>
      <c r="K12" s="335">
        <f t="shared" si="0"/>
        <v>41.222500000000004</v>
      </c>
      <c r="L12" s="335">
        <f t="shared" si="0"/>
        <v>33.727499999999999</v>
      </c>
      <c r="M12" s="335">
        <f t="shared" si="0"/>
        <v>29.980000000000004</v>
      </c>
    </row>
    <row r="13" spans="1:13" ht="50.1" customHeight="1" thickTop="1" thickBot="1">
      <c r="A13"/>
      <c r="B13" s="7" t="s">
        <v>4332</v>
      </c>
      <c r="C13" s="7" t="s">
        <v>4333</v>
      </c>
      <c r="D13" s="16" t="s">
        <v>4334</v>
      </c>
      <c r="E13" s="7"/>
      <c r="F13" s="7" t="s">
        <v>4389</v>
      </c>
      <c r="G13" s="28">
        <v>1</v>
      </c>
      <c r="H13" s="384"/>
      <c r="I13" s="384"/>
      <c r="J13" s="384">
        <f t="shared" si="0"/>
        <v>0</v>
      </c>
      <c r="K13" s="384">
        <f t="shared" si="0"/>
        <v>0</v>
      </c>
      <c r="L13" s="384">
        <f t="shared" si="0"/>
        <v>0</v>
      </c>
      <c r="M13" s="384">
        <f t="shared" si="0"/>
        <v>0</v>
      </c>
    </row>
    <row r="14" spans="1:13" ht="50.1" customHeight="1" thickTop="1" thickBot="1">
      <c r="A14"/>
      <c r="B14" s="11" t="s">
        <v>4335</v>
      </c>
      <c r="C14" s="11" t="s">
        <v>4336</v>
      </c>
      <c r="D14" s="20" t="s">
        <v>4337</v>
      </c>
      <c r="E14" s="11"/>
      <c r="F14" s="11" t="s">
        <v>1572</v>
      </c>
      <c r="G14" s="11">
        <v>1</v>
      </c>
      <c r="H14" s="335"/>
      <c r="I14" s="335"/>
      <c r="J14" s="335">
        <f t="shared" si="0"/>
        <v>0</v>
      </c>
      <c r="K14" s="335">
        <f t="shared" si="0"/>
        <v>0</v>
      </c>
      <c r="L14" s="335">
        <f t="shared" si="0"/>
        <v>0</v>
      </c>
      <c r="M14" s="335">
        <f t="shared" si="0"/>
        <v>0</v>
      </c>
    </row>
    <row r="15" spans="1:13" ht="50.1" customHeight="1" thickTop="1" thickBot="1">
      <c r="A15"/>
      <c r="B15" s="7" t="s">
        <v>4338</v>
      </c>
      <c r="C15" s="7" t="s">
        <v>4339</v>
      </c>
      <c r="D15" s="16" t="s">
        <v>4340</v>
      </c>
      <c r="E15" s="7"/>
      <c r="F15" s="7" t="s">
        <v>4390</v>
      </c>
      <c r="G15" s="28">
        <v>1</v>
      </c>
      <c r="H15" s="384"/>
      <c r="I15" s="384"/>
      <c r="J15" s="384">
        <f t="shared" si="0"/>
        <v>0</v>
      </c>
      <c r="K15" s="384">
        <f t="shared" si="0"/>
        <v>0</v>
      </c>
      <c r="L15" s="384">
        <f t="shared" si="0"/>
        <v>0</v>
      </c>
      <c r="M15" s="384">
        <f t="shared" si="0"/>
        <v>0</v>
      </c>
    </row>
    <row r="16" spans="1:13" ht="50.1" customHeight="1" thickTop="1" thickBot="1">
      <c r="A16"/>
      <c r="B16" s="11" t="s">
        <v>4341</v>
      </c>
      <c r="C16" s="11" t="s">
        <v>4342</v>
      </c>
      <c r="D16" s="20" t="s">
        <v>4343</v>
      </c>
      <c r="E16" s="11"/>
      <c r="F16" s="11" t="s">
        <v>4391</v>
      </c>
      <c r="G16" s="11">
        <v>1</v>
      </c>
      <c r="H16" s="335"/>
      <c r="I16" s="335"/>
      <c r="J16" s="335">
        <f t="shared" si="0"/>
        <v>0</v>
      </c>
      <c r="K16" s="335">
        <f t="shared" si="0"/>
        <v>0</v>
      </c>
      <c r="L16" s="335">
        <f t="shared" si="0"/>
        <v>0</v>
      </c>
      <c r="M16" s="335">
        <f t="shared" si="0"/>
        <v>0</v>
      </c>
    </row>
    <row r="17" spans="1:13" ht="50.1" customHeight="1" thickTop="1" thickBot="1">
      <c r="A17"/>
      <c r="B17" s="7" t="s">
        <v>4344</v>
      </c>
      <c r="C17" s="7" t="s">
        <v>4345</v>
      </c>
      <c r="D17" s="16" t="s">
        <v>4346</v>
      </c>
      <c r="E17" s="7"/>
      <c r="F17" s="7" t="s">
        <v>2385</v>
      </c>
      <c r="G17" s="28">
        <v>1</v>
      </c>
      <c r="H17" s="384"/>
      <c r="I17" s="384"/>
      <c r="J17" s="384">
        <f t="shared" si="0"/>
        <v>0</v>
      </c>
      <c r="K17" s="384">
        <f t="shared" si="0"/>
        <v>0</v>
      </c>
      <c r="L17" s="384">
        <f t="shared" si="0"/>
        <v>0</v>
      </c>
      <c r="M17" s="384">
        <f t="shared" si="0"/>
        <v>0</v>
      </c>
    </row>
    <row r="18" spans="1:13" ht="50.1" customHeight="1" thickTop="1" thickBot="1">
      <c r="A18"/>
      <c r="B18" s="11" t="s">
        <v>4347</v>
      </c>
      <c r="C18" s="11" t="s">
        <v>4348</v>
      </c>
      <c r="D18" s="20" t="s">
        <v>4349</v>
      </c>
      <c r="E18" s="11"/>
      <c r="F18" s="11" t="s">
        <v>4392</v>
      </c>
      <c r="G18" s="11">
        <v>1</v>
      </c>
      <c r="H18" s="335"/>
      <c r="I18" s="335"/>
      <c r="J18" s="335">
        <f t="shared" si="0"/>
        <v>0</v>
      </c>
      <c r="K18" s="335">
        <f t="shared" si="0"/>
        <v>0</v>
      </c>
      <c r="L18" s="335">
        <f t="shared" si="0"/>
        <v>0</v>
      </c>
      <c r="M18" s="335">
        <f t="shared" si="0"/>
        <v>0</v>
      </c>
    </row>
    <row r="19" spans="1:13" ht="50.1" customHeight="1" thickTop="1" thickBot="1">
      <c r="A19"/>
      <c r="B19" s="7" t="s">
        <v>3980</v>
      </c>
      <c r="C19" s="551" t="s">
        <v>3995</v>
      </c>
      <c r="D19" s="16" t="s">
        <v>4018</v>
      </c>
      <c r="E19" s="7" t="s">
        <v>4011</v>
      </c>
      <c r="F19" s="7" t="s">
        <v>4393</v>
      </c>
      <c r="G19" s="28">
        <v>1</v>
      </c>
      <c r="H19" s="384">
        <v>109.95</v>
      </c>
      <c r="I19" s="384">
        <v>79.95</v>
      </c>
      <c r="J19" s="384">
        <f t="shared" si="0"/>
        <v>39.975000000000001</v>
      </c>
      <c r="K19" s="384">
        <f t="shared" si="0"/>
        <v>43.972500000000004</v>
      </c>
      <c r="L19" s="384">
        <f t="shared" si="0"/>
        <v>35.977499999999999</v>
      </c>
      <c r="M19" s="384">
        <f t="shared" si="0"/>
        <v>31.980000000000004</v>
      </c>
    </row>
    <row r="20" spans="1:13" ht="50.1" customHeight="1" thickTop="1" thickBot="1">
      <c r="A20"/>
      <c r="B20" s="11" t="s">
        <v>3979</v>
      </c>
      <c r="C20" s="11" t="s">
        <v>3994</v>
      </c>
      <c r="D20" s="20" t="s">
        <v>4017</v>
      </c>
      <c r="E20" s="11" t="s">
        <v>4011</v>
      </c>
      <c r="F20" s="11" t="s">
        <v>4393</v>
      </c>
      <c r="G20" s="11">
        <v>1</v>
      </c>
      <c r="H20" s="335">
        <v>109.95</v>
      </c>
      <c r="I20" s="335">
        <v>79.95</v>
      </c>
      <c r="J20" s="335">
        <f t="shared" si="0"/>
        <v>39.975000000000001</v>
      </c>
      <c r="K20" s="335">
        <f t="shared" si="0"/>
        <v>43.972500000000004</v>
      </c>
      <c r="L20" s="335">
        <f t="shared" si="0"/>
        <v>35.977499999999999</v>
      </c>
      <c r="M20" s="335">
        <f t="shared" si="0"/>
        <v>31.980000000000004</v>
      </c>
    </row>
    <row r="21" spans="1:13" ht="50.1" customHeight="1" thickTop="1" thickBot="1">
      <c r="A21"/>
      <c r="B21" s="178" t="s">
        <v>4350</v>
      </c>
      <c r="C21" s="178" t="s">
        <v>4351</v>
      </c>
      <c r="D21" s="179" t="s">
        <v>4352</v>
      </c>
      <c r="E21" s="178"/>
      <c r="F21" s="178" t="s">
        <v>4394</v>
      </c>
      <c r="G21" s="28">
        <v>1</v>
      </c>
      <c r="H21" s="243"/>
      <c r="I21" s="243"/>
      <c r="J21" s="384">
        <f t="shared" si="0"/>
        <v>0</v>
      </c>
      <c r="K21" s="384">
        <f t="shared" si="0"/>
        <v>0</v>
      </c>
      <c r="L21" s="384">
        <f t="shared" si="0"/>
        <v>0</v>
      </c>
      <c r="M21" s="384">
        <f t="shared" si="0"/>
        <v>0</v>
      </c>
    </row>
    <row r="22" spans="1:13" ht="50.1" customHeight="1" thickTop="1" thickBot="1">
      <c r="A22"/>
      <c r="B22" s="10" t="s">
        <v>4353</v>
      </c>
      <c r="C22" s="10" t="s">
        <v>4354</v>
      </c>
      <c r="D22" s="18" t="s">
        <v>4355</v>
      </c>
      <c r="E22" s="10"/>
      <c r="F22" s="10" t="s">
        <v>4395</v>
      </c>
      <c r="G22" s="11">
        <v>1</v>
      </c>
      <c r="H22" s="343"/>
      <c r="I22" s="343"/>
      <c r="J22" s="335">
        <f t="shared" si="0"/>
        <v>0</v>
      </c>
      <c r="K22" s="335">
        <f t="shared" si="0"/>
        <v>0</v>
      </c>
      <c r="L22" s="335">
        <f t="shared" si="0"/>
        <v>0</v>
      </c>
      <c r="M22" s="335">
        <f t="shared" si="0"/>
        <v>0</v>
      </c>
    </row>
    <row r="23" spans="1:13" ht="50.1" customHeight="1" thickTop="1" thickBot="1">
      <c r="A23"/>
      <c r="B23" s="7" t="s">
        <v>3982</v>
      </c>
      <c r="C23" s="7" t="s">
        <v>3997</v>
      </c>
      <c r="D23" s="16" t="s">
        <v>4020</v>
      </c>
      <c r="E23" s="7" t="s">
        <v>4010</v>
      </c>
      <c r="F23" s="7" t="s">
        <v>4396</v>
      </c>
      <c r="G23" s="28">
        <v>1</v>
      </c>
      <c r="H23" s="656">
        <v>129.94999999999999</v>
      </c>
      <c r="I23" s="656">
        <v>99.95</v>
      </c>
      <c r="J23" s="384">
        <f t="shared" ref="J23:M42" si="1">$I23-($I23*J$2)</f>
        <v>49.975000000000001</v>
      </c>
      <c r="K23" s="384">
        <f t="shared" si="1"/>
        <v>54.972500000000004</v>
      </c>
      <c r="L23" s="384">
        <f t="shared" si="1"/>
        <v>44.977499999999999</v>
      </c>
      <c r="M23" s="384">
        <f t="shared" si="1"/>
        <v>39.980000000000004</v>
      </c>
    </row>
    <row r="24" spans="1:13" ht="50.1" customHeight="1" thickTop="1" thickBot="1">
      <c r="A24"/>
      <c r="B24" s="11" t="s">
        <v>3981</v>
      </c>
      <c r="C24" s="11" t="s">
        <v>3996</v>
      </c>
      <c r="D24" s="20" t="s">
        <v>4019</v>
      </c>
      <c r="E24" s="11" t="s">
        <v>4010</v>
      </c>
      <c r="F24" s="11" t="s">
        <v>4396</v>
      </c>
      <c r="G24" s="11">
        <v>1</v>
      </c>
      <c r="H24" s="657">
        <v>129.94999999999999</v>
      </c>
      <c r="I24" s="657">
        <v>99.95</v>
      </c>
      <c r="J24" s="335">
        <f t="shared" si="1"/>
        <v>49.975000000000001</v>
      </c>
      <c r="K24" s="335">
        <f t="shared" si="1"/>
        <v>54.972500000000004</v>
      </c>
      <c r="L24" s="335">
        <f t="shared" si="1"/>
        <v>44.977499999999999</v>
      </c>
      <c r="M24" s="335">
        <f t="shared" si="1"/>
        <v>39.980000000000004</v>
      </c>
    </row>
    <row r="25" spans="1:13" ht="50.1" customHeight="1" thickTop="1" thickBot="1">
      <c r="A25"/>
      <c r="B25" s="7" t="s">
        <v>3984</v>
      </c>
      <c r="C25" s="7" t="s">
        <v>3999</v>
      </c>
      <c r="D25" s="16" t="s">
        <v>4022</v>
      </c>
      <c r="E25" s="7" t="s">
        <v>4012</v>
      </c>
      <c r="F25" s="7" t="s">
        <v>4396</v>
      </c>
      <c r="G25" s="28">
        <v>1</v>
      </c>
      <c r="H25" s="656">
        <v>129.94999999999999</v>
      </c>
      <c r="I25" s="656">
        <v>99.95</v>
      </c>
      <c r="J25" s="384">
        <f t="shared" si="1"/>
        <v>49.975000000000001</v>
      </c>
      <c r="K25" s="384">
        <f t="shared" si="1"/>
        <v>54.972500000000004</v>
      </c>
      <c r="L25" s="384">
        <f t="shared" si="1"/>
        <v>44.977499999999999</v>
      </c>
      <c r="M25" s="384">
        <f t="shared" si="1"/>
        <v>39.980000000000004</v>
      </c>
    </row>
    <row r="26" spans="1:13" ht="50.1" customHeight="1" thickTop="1" thickBot="1">
      <c r="A26"/>
      <c r="B26" s="11" t="s">
        <v>3983</v>
      </c>
      <c r="C26" s="11" t="s">
        <v>3998</v>
      </c>
      <c r="D26" s="20" t="s">
        <v>4021</v>
      </c>
      <c r="E26" s="11" t="s">
        <v>4012</v>
      </c>
      <c r="F26" s="11" t="s">
        <v>4396</v>
      </c>
      <c r="G26" s="11">
        <v>1</v>
      </c>
      <c r="H26" s="657">
        <v>129.94999999999999</v>
      </c>
      <c r="I26" s="657">
        <v>99.95</v>
      </c>
      <c r="J26" s="335">
        <f t="shared" si="1"/>
        <v>49.975000000000001</v>
      </c>
      <c r="K26" s="335">
        <f t="shared" si="1"/>
        <v>54.972500000000004</v>
      </c>
      <c r="L26" s="335">
        <f t="shared" si="1"/>
        <v>44.977499999999999</v>
      </c>
      <c r="M26" s="335">
        <f t="shared" si="1"/>
        <v>39.980000000000004</v>
      </c>
    </row>
    <row r="27" spans="1:13" ht="50.1" customHeight="1" thickTop="1" thickBot="1">
      <c r="A27"/>
      <c r="B27" s="7" t="s">
        <v>4356</v>
      </c>
      <c r="C27" s="7" t="s">
        <v>4357</v>
      </c>
      <c r="D27" s="16" t="s">
        <v>4358</v>
      </c>
      <c r="E27" s="7"/>
      <c r="F27" s="7" t="s">
        <v>2387</v>
      </c>
      <c r="G27" s="28">
        <v>1</v>
      </c>
      <c r="H27" s="656"/>
      <c r="I27" s="656"/>
      <c r="J27" s="384">
        <f t="shared" si="1"/>
        <v>0</v>
      </c>
      <c r="K27" s="384">
        <f t="shared" si="1"/>
        <v>0</v>
      </c>
      <c r="L27" s="384">
        <f t="shared" si="1"/>
        <v>0</v>
      </c>
      <c r="M27" s="384">
        <f t="shared" si="1"/>
        <v>0</v>
      </c>
    </row>
    <row r="28" spans="1:13" ht="50.1" customHeight="1" thickTop="1" thickBot="1">
      <c r="A28"/>
      <c r="B28" s="11" t="s">
        <v>4359</v>
      </c>
      <c r="C28" s="11" t="s">
        <v>4360</v>
      </c>
      <c r="D28" s="20" t="s">
        <v>4361</v>
      </c>
      <c r="E28" s="11"/>
      <c r="F28" s="11" t="s">
        <v>2387</v>
      </c>
      <c r="G28" s="11">
        <v>1</v>
      </c>
      <c r="H28" s="657"/>
      <c r="I28" s="657"/>
      <c r="J28" s="335">
        <f t="shared" si="1"/>
        <v>0</v>
      </c>
      <c r="K28" s="335">
        <f t="shared" si="1"/>
        <v>0</v>
      </c>
      <c r="L28" s="335">
        <f t="shared" si="1"/>
        <v>0</v>
      </c>
      <c r="M28" s="335">
        <f t="shared" si="1"/>
        <v>0</v>
      </c>
    </row>
    <row r="29" spans="1:13" ht="50.1" customHeight="1" thickTop="1" thickBot="1">
      <c r="A29"/>
      <c r="B29" s="7" t="s">
        <v>4362</v>
      </c>
      <c r="C29" s="7" t="s">
        <v>4363</v>
      </c>
      <c r="D29" s="16" t="s">
        <v>4364</v>
      </c>
      <c r="E29" s="7"/>
      <c r="F29" s="7" t="s">
        <v>4397</v>
      </c>
      <c r="G29" s="28">
        <v>1</v>
      </c>
      <c r="H29" s="656"/>
      <c r="I29" s="656"/>
      <c r="J29" s="384">
        <f t="shared" si="1"/>
        <v>0</v>
      </c>
      <c r="K29" s="384">
        <f t="shared" si="1"/>
        <v>0</v>
      </c>
      <c r="L29" s="384">
        <f t="shared" si="1"/>
        <v>0</v>
      </c>
      <c r="M29" s="384">
        <f t="shared" si="1"/>
        <v>0</v>
      </c>
    </row>
    <row r="30" spans="1:13" ht="50.1" customHeight="1" thickTop="1" thickBot="1">
      <c r="A30"/>
      <c r="B30" s="11" t="s">
        <v>4365</v>
      </c>
      <c r="C30" s="11" t="s">
        <v>4366</v>
      </c>
      <c r="D30" s="20" t="s">
        <v>4367</v>
      </c>
      <c r="E30" s="11"/>
      <c r="F30" s="11" t="s">
        <v>4393</v>
      </c>
      <c r="G30" s="11">
        <v>1</v>
      </c>
      <c r="H30" s="657"/>
      <c r="I30" s="657"/>
      <c r="J30" s="335">
        <f t="shared" si="1"/>
        <v>0</v>
      </c>
      <c r="K30" s="335">
        <f t="shared" si="1"/>
        <v>0</v>
      </c>
      <c r="L30" s="335">
        <f t="shared" si="1"/>
        <v>0</v>
      </c>
      <c r="M30" s="335">
        <f t="shared" si="1"/>
        <v>0</v>
      </c>
    </row>
    <row r="31" spans="1:13" ht="50.1" customHeight="1" thickTop="1" thickBot="1">
      <c r="A31"/>
      <c r="B31" s="7" t="s">
        <v>3989</v>
      </c>
      <c r="C31" s="7" t="s">
        <v>4004</v>
      </c>
      <c r="D31" s="16" t="s">
        <v>4027</v>
      </c>
      <c r="E31" s="7" t="s">
        <v>4013</v>
      </c>
      <c r="F31" s="7" t="s">
        <v>4387</v>
      </c>
      <c r="G31" s="28">
        <v>1</v>
      </c>
      <c r="H31" s="656">
        <v>94.95</v>
      </c>
      <c r="I31" s="656">
        <v>69.95</v>
      </c>
      <c r="J31" s="384">
        <f t="shared" si="1"/>
        <v>34.975000000000001</v>
      </c>
      <c r="K31" s="384">
        <f t="shared" si="1"/>
        <v>38.472499999999997</v>
      </c>
      <c r="L31" s="384">
        <f t="shared" si="1"/>
        <v>31.477499999999999</v>
      </c>
      <c r="M31" s="384">
        <f t="shared" si="1"/>
        <v>27.980000000000004</v>
      </c>
    </row>
    <row r="32" spans="1:13" ht="50.1" customHeight="1" thickTop="1" thickBot="1">
      <c r="A32"/>
      <c r="B32" s="11" t="s">
        <v>4368</v>
      </c>
      <c r="C32" s="11" t="s">
        <v>4369</v>
      </c>
      <c r="D32" s="20" t="s">
        <v>4370</v>
      </c>
      <c r="E32" s="11"/>
      <c r="F32" s="11" t="s">
        <v>4395</v>
      </c>
      <c r="G32" s="11">
        <v>1</v>
      </c>
      <c r="H32" s="657"/>
      <c r="I32" s="657"/>
      <c r="J32" s="335">
        <f t="shared" si="1"/>
        <v>0</v>
      </c>
      <c r="K32" s="335">
        <f t="shared" si="1"/>
        <v>0</v>
      </c>
      <c r="L32" s="335">
        <f t="shared" si="1"/>
        <v>0</v>
      </c>
      <c r="M32" s="335">
        <f t="shared" si="1"/>
        <v>0</v>
      </c>
    </row>
    <row r="33" spans="1:13" ht="50.1" customHeight="1" thickTop="1" thickBot="1">
      <c r="A33"/>
      <c r="B33" s="7" t="s">
        <v>4371</v>
      </c>
      <c r="C33" s="7" t="s">
        <v>4372</v>
      </c>
      <c r="D33" s="16" t="s">
        <v>4373</v>
      </c>
      <c r="E33" s="7"/>
      <c r="F33" s="7" t="s">
        <v>4395</v>
      </c>
      <c r="G33" s="28">
        <v>1</v>
      </c>
      <c r="H33" s="656"/>
      <c r="I33" s="656"/>
      <c r="J33" s="384">
        <f t="shared" si="1"/>
        <v>0</v>
      </c>
      <c r="K33" s="384">
        <f t="shared" si="1"/>
        <v>0</v>
      </c>
      <c r="L33" s="384">
        <f t="shared" si="1"/>
        <v>0</v>
      </c>
      <c r="M33" s="384">
        <f t="shared" si="1"/>
        <v>0</v>
      </c>
    </row>
    <row r="34" spans="1:13" ht="50.1" customHeight="1" thickTop="1" thickBot="1">
      <c r="A34"/>
      <c r="B34" s="11" t="s">
        <v>4374</v>
      </c>
      <c r="C34" s="11" t="s">
        <v>4375</v>
      </c>
      <c r="D34" s="20" t="s">
        <v>4376</v>
      </c>
      <c r="E34" s="11"/>
      <c r="F34" s="11" t="s">
        <v>4398</v>
      </c>
      <c r="G34" s="11">
        <v>1</v>
      </c>
      <c r="H34" s="657"/>
      <c r="I34" s="657"/>
      <c r="J34" s="335">
        <f t="shared" si="1"/>
        <v>0</v>
      </c>
      <c r="K34" s="335">
        <f t="shared" si="1"/>
        <v>0</v>
      </c>
      <c r="L34" s="335">
        <f t="shared" si="1"/>
        <v>0</v>
      </c>
      <c r="M34" s="335">
        <f t="shared" si="1"/>
        <v>0</v>
      </c>
    </row>
    <row r="35" spans="1:13" ht="50.1" customHeight="1" thickTop="1" thickBot="1">
      <c r="A35"/>
      <c r="B35" s="7" t="s">
        <v>4377</v>
      </c>
      <c r="C35" s="551" t="s">
        <v>4378</v>
      </c>
      <c r="D35" s="16" t="s">
        <v>4379</v>
      </c>
      <c r="E35" s="7"/>
      <c r="F35" s="7" t="s">
        <v>4399</v>
      </c>
      <c r="G35" s="28">
        <v>1</v>
      </c>
      <c r="H35" s="656"/>
      <c r="I35" s="656"/>
      <c r="J35" s="384">
        <f t="shared" si="1"/>
        <v>0</v>
      </c>
      <c r="K35" s="384">
        <f t="shared" si="1"/>
        <v>0</v>
      </c>
      <c r="L35" s="384">
        <f t="shared" si="1"/>
        <v>0</v>
      </c>
      <c r="M35" s="384">
        <f t="shared" si="1"/>
        <v>0</v>
      </c>
    </row>
    <row r="36" spans="1:13" ht="50.1" customHeight="1" thickTop="1" thickBot="1">
      <c r="A36"/>
      <c r="B36" s="11" t="s">
        <v>3978</v>
      </c>
      <c r="C36" s="11" t="s">
        <v>3993</v>
      </c>
      <c r="D36" s="20" t="s">
        <v>4016</v>
      </c>
      <c r="E36" s="11" t="s">
        <v>4010</v>
      </c>
      <c r="F36" s="11" t="s">
        <v>2385</v>
      </c>
      <c r="G36" s="11">
        <v>1</v>
      </c>
      <c r="H36" s="657">
        <v>139.94999999999999</v>
      </c>
      <c r="I36" s="657">
        <v>109.95</v>
      </c>
      <c r="J36" s="335">
        <f t="shared" si="1"/>
        <v>54.975000000000001</v>
      </c>
      <c r="K36" s="335">
        <f t="shared" si="1"/>
        <v>60.472500000000004</v>
      </c>
      <c r="L36" s="335">
        <f t="shared" si="1"/>
        <v>49.477499999999999</v>
      </c>
      <c r="M36" s="335">
        <f t="shared" si="1"/>
        <v>43.980000000000004</v>
      </c>
    </row>
    <row r="37" spans="1:13" ht="50.1" customHeight="1" thickTop="1" thickBot="1">
      <c r="A37"/>
      <c r="B37" s="12" t="s">
        <v>3988</v>
      </c>
      <c r="C37" s="12" t="s">
        <v>4003</v>
      </c>
      <c r="D37" s="290" t="s">
        <v>4026</v>
      </c>
      <c r="E37" s="12" t="s">
        <v>4010</v>
      </c>
      <c r="F37" s="12" t="s">
        <v>2020</v>
      </c>
      <c r="G37" s="24">
        <v>1</v>
      </c>
      <c r="H37" s="659">
        <v>144.94999999999999</v>
      </c>
      <c r="I37" s="659">
        <v>104.95</v>
      </c>
      <c r="J37" s="440">
        <f t="shared" si="1"/>
        <v>52.475000000000001</v>
      </c>
      <c r="K37" s="384">
        <f t="shared" si="1"/>
        <v>57.722500000000004</v>
      </c>
      <c r="L37" s="384">
        <f t="shared" si="1"/>
        <v>47.227499999999999</v>
      </c>
      <c r="M37" s="384">
        <f t="shared" si="1"/>
        <v>41.980000000000004</v>
      </c>
    </row>
    <row r="38" spans="1:13" ht="50.1" customHeight="1" thickTop="1" thickBot="1">
      <c r="A38"/>
      <c r="B38" s="11" t="s">
        <v>3987</v>
      </c>
      <c r="C38" s="11" t="s">
        <v>4002</v>
      </c>
      <c r="D38" s="20" t="s">
        <v>4025</v>
      </c>
      <c r="E38" s="11" t="s">
        <v>4010</v>
      </c>
      <c r="F38" s="11" t="s">
        <v>4396</v>
      </c>
      <c r="G38" s="11">
        <v>1</v>
      </c>
      <c r="H38" s="657">
        <v>144.94999999999999</v>
      </c>
      <c r="I38" s="657">
        <v>104.95</v>
      </c>
      <c r="J38" s="335">
        <f t="shared" si="1"/>
        <v>52.475000000000001</v>
      </c>
      <c r="K38" s="335">
        <f t="shared" si="1"/>
        <v>57.722500000000004</v>
      </c>
      <c r="L38" s="335">
        <f t="shared" si="1"/>
        <v>47.227499999999999</v>
      </c>
      <c r="M38" s="335">
        <f t="shared" si="1"/>
        <v>41.980000000000004</v>
      </c>
    </row>
    <row r="39" spans="1:13" ht="50.1" customHeight="1" thickTop="1" thickBot="1">
      <c r="A39"/>
      <c r="B39" s="12" t="s">
        <v>3986</v>
      </c>
      <c r="C39" s="12" t="s">
        <v>4001</v>
      </c>
      <c r="D39" s="290" t="s">
        <v>4024</v>
      </c>
      <c r="E39" s="12" t="s">
        <v>4012</v>
      </c>
      <c r="F39" s="12" t="s">
        <v>4396</v>
      </c>
      <c r="G39" s="24">
        <v>1</v>
      </c>
      <c r="H39" s="659">
        <v>129.94999999999999</v>
      </c>
      <c r="I39" s="659">
        <v>99.95</v>
      </c>
      <c r="J39" s="440">
        <f t="shared" si="1"/>
        <v>49.975000000000001</v>
      </c>
      <c r="K39" s="384">
        <f t="shared" si="1"/>
        <v>54.972500000000004</v>
      </c>
      <c r="L39" s="384">
        <f t="shared" si="1"/>
        <v>44.977499999999999</v>
      </c>
      <c r="M39" s="384">
        <f t="shared" si="1"/>
        <v>39.980000000000004</v>
      </c>
    </row>
    <row r="40" spans="1:13" ht="50.1" customHeight="1" thickTop="1" thickBot="1">
      <c r="A40"/>
      <c r="B40" s="11" t="s">
        <v>3985</v>
      </c>
      <c r="C40" s="11" t="s">
        <v>4000</v>
      </c>
      <c r="D40" s="20" t="s">
        <v>4023</v>
      </c>
      <c r="E40" s="11" t="s">
        <v>4012</v>
      </c>
      <c r="F40" s="11" t="s">
        <v>4396</v>
      </c>
      <c r="G40" s="11">
        <v>1</v>
      </c>
      <c r="H40" s="657">
        <v>129.94999999999999</v>
      </c>
      <c r="I40" s="657">
        <v>99.95</v>
      </c>
      <c r="J40" s="335">
        <f t="shared" si="1"/>
        <v>49.975000000000001</v>
      </c>
      <c r="K40" s="335">
        <f t="shared" si="1"/>
        <v>54.972500000000004</v>
      </c>
      <c r="L40" s="335">
        <f t="shared" si="1"/>
        <v>44.977499999999999</v>
      </c>
      <c r="M40" s="335">
        <f t="shared" si="1"/>
        <v>39.980000000000004</v>
      </c>
    </row>
    <row r="41" spans="1:13" ht="50.1" customHeight="1" thickTop="1" thickBot="1">
      <c r="A41"/>
      <c r="B41" s="12" t="s">
        <v>4380</v>
      </c>
      <c r="C41" s="12" t="s">
        <v>4381</v>
      </c>
      <c r="D41" s="290" t="s">
        <v>4382</v>
      </c>
      <c r="E41" s="12"/>
      <c r="F41" s="12" t="s">
        <v>2389</v>
      </c>
      <c r="G41" s="28">
        <v>1</v>
      </c>
      <c r="H41" s="659"/>
      <c r="I41" s="659"/>
      <c r="J41" s="440">
        <f t="shared" si="1"/>
        <v>0</v>
      </c>
      <c r="K41" s="384">
        <f t="shared" si="1"/>
        <v>0</v>
      </c>
      <c r="L41" s="384">
        <f t="shared" si="1"/>
        <v>0</v>
      </c>
      <c r="M41" s="384">
        <f t="shared" si="1"/>
        <v>0</v>
      </c>
    </row>
    <row r="42" spans="1:13" ht="50.1" customHeight="1" thickTop="1" thickBot="1">
      <c r="A42"/>
      <c r="B42" s="345" t="s">
        <v>4383</v>
      </c>
      <c r="C42" s="345" t="s">
        <v>4384</v>
      </c>
      <c r="D42" s="171" t="s">
        <v>4385</v>
      </c>
      <c r="E42" s="345"/>
      <c r="F42" s="345" t="s">
        <v>4400</v>
      </c>
      <c r="G42" s="345">
        <v>1</v>
      </c>
      <c r="H42" s="658"/>
      <c r="I42" s="658"/>
      <c r="J42" s="346">
        <f t="shared" si="1"/>
        <v>0</v>
      </c>
      <c r="K42" s="346">
        <f t="shared" si="1"/>
        <v>0</v>
      </c>
      <c r="L42" s="346">
        <f t="shared" si="1"/>
        <v>0</v>
      </c>
      <c r="M42" s="346">
        <f t="shared" si="1"/>
        <v>0</v>
      </c>
    </row>
  </sheetData>
  <mergeCells count="3">
    <mergeCell ref="A1:A2"/>
    <mergeCell ref="B1:C2"/>
    <mergeCell ref="A6:B6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>
  <sheetPr codeName="Sheet30"/>
  <dimension ref="A1:N20"/>
  <sheetViews>
    <sheetView zoomScaleNormal="100" workbookViewId="0">
      <pane ySplit="4" topLeftCell="A14" activePane="bottomLeft" state="frozen"/>
      <selection pane="bottomLeft" activeCell="C18" sqref="C18"/>
    </sheetView>
  </sheetViews>
  <sheetFormatPr defaultColWidth="9.140625" defaultRowHeight="18.75"/>
  <cols>
    <col min="1" max="1" width="21.28515625" style="308" customWidth="1"/>
    <col min="2" max="2" width="21.28515625" style="279" customWidth="1"/>
    <col min="3" max="3" width="33.28515625" style="279" customWidth="1"/>
    <col min="4" max="5" width="23.85546875" style="279" customWidth="1"/>
    <col min="6" max="6" width="11.28515625" style="279" customWidth="1"/>
    <col min="7" max="7" width="8.5703125" style="279" customWidth="1"/>
    <col min="8" max="8" width="19.28515625" style="279" bestFit="1" customWidth="1"/>
    <col min="9" max="9" width="8.5703125" style="279" customWidth="1"/>
    <col min="10" max="10" width="9.7109375" style="279" bestFit="1" customWidth="1"/>
    <col min="11" max="11" width="10" style="279" customWidth="1"/>
    <col min="12" max="13" width="10.28515625" style="279" customWidth="1"/>
    <col min="14" max="14" width="9.7109375" style="279" bestFit="1" customWidth="1"/>
    <col min="15" max="16384" width="9.140625" style="279"/>
  </cols>
  <sheetData>
    <row r="1" spans="1:14" ht="39.6" customHeight="1">
      <c r="A1" s="785"/>
      <c r="B1" s="784" t="s">
        <v>4078</v>
      </c>
      <c r="C1" s="782"/>
      <c r="D1" s="14"/>
      <c r="E1" s="14"/>
      <c r="F1" s="14"/>
      <c r="G1" s="14"/>
      <c r="H1" s="275"/>
      <c r="I1" s="275"/>
      <c r="J1" s="275"/>
      <c r="K1" s="275"/>
      <c r="L1" s="275"/>
    </row>
    <row r="2" spans="1:14" ht="32.450000000000003" customHeight="1">
      <c r="A2" s="785"/>
      <c r="B2" s="782"/>
      <c r="C2" s="782"/>
      <c r="D2" s="275"/>
      <c r="E2" s="275"/>
      <c r="F2" s="275"/>
      <c r="G2" s="275"/>
      <c r="H2" s="275"/>
      <c r="K2" s="256">
        <v>0.6</v>
      </c>
      <c r="L2" s="256">
        <v>0.65</v>
      </c>
      <c r="M2" s="256">
        <v>0.7</v>
      </c>
      <c r="N2" s="256">
        <v>0.75</v>
      </c>
    </row>
    <row r="3" spans="1:14" ht="3" customHeight="1"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  <c r="M3" s="275"/>
      <c r="N3" s="275"/>
    </row>
    <row r="4" spans="1:14" ht="25.15" customHeight="1">
      <c r="A4" s="157" t="s">
        <v>36</v>
      </c>
      <c r="B4" s="31" t="s">
        <v>3</v>
      </c>
      <c r="C4" s="31" t="s">
        <v>2</v>
      </c>
      <c r="D4" s="31" t="s">
        <v>49</v>
      </c>
      <c r="E4" s="31" t="s">
        <v>5</v>
      </c>
      <c r="F4" s="31" t="s">
        <v>1640</v>
      </c>
      <c r="G4" s="31" t="s">
        <v>4</v>
      </c>
      <c r="H4" s="109" t="s">
        <v>2250</v>
      </c>
      <c r="I4" s="109" t="s">
        <v>2244</v>
      </c>
      <c r="J4" s="109" t="s">
        <v>2245</v>
      </c>
      <c r="K4" s="109" t="s">
        <v>2251</v>
      </c>
      <c r="L4" s="109" t="s">
        <v>2257</v>
      </c>
      <c r="M4" s="109" t="s">
        <v>2258</v>
      </c>
      <c r="N4" s="109" t="s">
        <v>2252</v>
      </c>
    </row>
    <row r="5" spans="1:14" s="278" customFormat="1" ht="4.1500000000000004" customHeight="1">
      <c r="A5" s="307"/>
      <c r="B5" s="275"/>
      <c r="C5" s="275"/>
      <c r="D5" s="275"/>
      <c r="E5" s="275"/>
      <c r="F5" s="275"/>
      <c r="G5" s="275"/>
      <c r="H5" s="275"/>
      <c r="I5" s="275"/>
      <c r="J5" s="275"/>
      <c r="K5" s="275"/>
      <c r="L5" s="275"/>
      <c r="M5" s="275"/>
      <c r="N5" s="275"/>
    </row>
    <row r="6" spans="1:14" s="278" customFormat="1" ht="25.5">
      <c r="A6" s="768" t="s">
        <v>1684</v>
      </c>
      <c r="B6" s="768"/>
      <c r="C6" s="383"/>
      <c r="D6" s="275"/>
      <c r="E6" s="275"/>
      <c r="F6" s="275"/>
      <c r="G6" s="275"/>
      <c r="H6" s="275"/>
      <c r="I6" s="275"/>
      <c r="J6" s="275"/>
      <c r="K6" s="275"/>
      <c r="L6" s="275"/>
      <c r="M6" s="275"/>
      <c r="N6" s="275"/>
    </row>
    <row r="7" spans="1:14" s="165" customFormat="1" ht="75" customHeight="1" thickBot="1">
      <c r="B7" s="7" t="s">
        <v>3404</v>
      </c>
      <c r="C7" s="146" t="s">
        <v>1685</v>
      </c>
      <c r="D7" s="16" t="s">
        <v>1696</v>
      </c>
      <c r="E7" s="16" t="s">
        <v>1684</v>
      </c>
      <c r="F7" s="7" t="s">
        <v>1703</v>
      </c>
      <c r="G7" s="7" t="s">
        <v>1868</v>
      </c>
      <c r="H7" s="28">
        <v>40</v>
      </c>
      <c r="I7" s="384">
        <v>19.95</v>
      </c>
      <c r="J7" s="384">
        <v>14.95</v>
      </c>
      <c r="K7" s="384">
        <f t="shared" ref="K7:N19" si="0">$J7-($J7*K$2)</f>
        <v>5.98</v>
      </c>
      <c r="L7" s="384">
        <f t="shared" si="0"/>
        <v>5.2324999999999999</v>
      </c>
      <c r="M7" s="384">
        <f t="shared" si="0"/>
        <v>4.4850000000000012</v>
      </c>
      <c r="N7" s="384">
        <f t="shared" si="0"/>
        <v>3.7375000000000007</v>
      </c>
    </row>
    <row r="8" spans="1:14" s="165" customFormat="1" ht="75" customHeight="1" thickTop="1" thickBot="1">
      <c r="B8" s="11" t="s">
        <v>3405</v>
      </c>
      <c r="C8" s="147" t="s">
        <v>1686</v>
      </c>
      <c r="D8" s="20" t="s">
        <v>1696</v>
      </c>
      <c r="E8" s="20" t="s">
        <v>1684</v>
      </c>
      <c r="F8" s="11" t="s">
        <v>1703</v>
      </c>
      <c r="G8" s="11" t="s">
        <v>2240</v>
      </c>
      <c r="H8" s="11">
        <v>40</v>
      </c>
      <c r="I8" s="335">
        <v>19.95</v>
      </c>
      <c r="J8" s="335">
        <v>14.95</v>
      </c>
      <c r="K8" s="335">
        <f t="shared" si="0"/>
        <v>5.98</v>
      </c>
      <c r="L8" s="335">
        <f t="shared" si="0"/>
        <v>5.2324999999999999</v>
      </c>
      <c r="M8" s="335">
        <f t="shared" si="0"/>
        <v>4.4850000000000012</v>
      </c>
      <c r="N8" s="335">
        <f t="shared" si="0"/>
        <v>3.7375000000000007</v>
      </c>
    </row>
    <row r="9" spans="1:14" s="165" customFormat="1" ht="75" customHeight="1" thickTop="1" thickBot="1">
      <c r="B9" s="7" t="s">
        <v>3406</v>
      </c>
      <c r="C9" s="146" t="s">
        <v>1687</v>
      </c>
      <c r="D9" s="16" t="s">
        <v>1696</v>
      </c>
      <c r="E9" s="16" t="s">
        <v>1684</v>
      </c>
      <c r="F9" s="7" t="s">
        <v>1703</v>
      </c>
      <c r="G9" s="7" t="s">
        <v>1968</v>
      </c>
      <c r="H9" s="28">
        <v>50</v>
      </c>
      <c r="I9" s="384">
        <v>19.95</v>
      </c>
      <c r="J9" s="384">
        <v>14.95</v>
      </c>
      <c r="K9" s="384">
        <f t="shared" si="0"/>
        <v>5.98</v>
      </c>
      <c r="L9" s="384">
        <f t="shared" si="0"/>
        <v>5.2324999999999999</v>
      </c>
      <c r="M9" s="384">
        <f t="shared" si="0"/>
        <v>4.4850000000000012</v>
      </c>
      <c r="N9" s="384">
        <f t="shared" si="0"/>
        <v>3.7375000000000007</v>
      </c>
    </row>
    <row r="10" spans="1:14" s="165" customFormat="1" ht="75" customHeight="1" thickTop="1" thickBot="1">
      <c r="B10" s="11" t="s">
        <v>3407</v>
      </c>
      <c r="C10" s="147" t="s">
        <v>1688</v>
      </c>
      <c r="D10" s="20" t="s">
        <v>2274</v>
      </c>
      <c r="E10" s="20" t="s">
        <v>1684</v>
      </c>
      <c r="F10" s="11" t="s">
        <v>1703</v>
      </c>
      <c r="G10" s="11" t="s">
        <v>2267</v>
      </c>
      <c r="H10" s="11">
        <v>48</v>
      </c>
      <c r="I10" s="335">
        <v>19.95</v>
      </c>
      <c r="J10" s="335">
        <v>14.95</v>
      </c>
      <c r="K10" s="335">
        <f t="shared" si="0"/>
        <v>5.98</v>
      </c>
      <c r="L10" s="335">
        <f t="shared" si="0"/>
        <v>5.2324999999999999</v>
      </c>
      <c r="M10" s="335">
        <f t="shared" si="0"/>
        <v>4.4850000000000012</v>
      </c>
      <c r="N10" s="335">
        <f t="shared" si="0"/>
        <v>3.7375000000000007</v>
      </c>
    </row>
    <row r="11" spans="1:14" s="165" customFormat="1" ht="75" customHeight="1" thickTop="1" thickBot="1">
      <c r="B11" s="7" t="s">
        <v>3408</v>
      </c>
      <c r="C11" s="146" t="s">
        <v>1689</v>
      </c>
      <c r="D11" s="16" t="s">
        <v>1713</v>
      </c>
      <c r="E11" s="16" t="s">
        <v>1684</v>
      </c>
      <c r="F11" s="7" t="s">
        <v>1703</v>
      </c>
      <c r="G11" s="7" t="s">
        <v>2268</v>
      </c>
      <c r="H11" s="28">
        <v>25</v>
      </c>
      <c r="I11" s="384">
        <v>19.95</v>
      </c>
      <c r="J11" s="384">
        <v>14.95</v>
      </c>
      <c r="K11" s="384">
        <f t="shared" si="0"/>
        <v>5.98</v>
      </c>
      <c r="L11" s="384">
        <f t="shared" si="0"/>
        <v>5.2324999999999999</v>
      </c>
      <c r="M11" s="384">
        <f t="shared" si="0"/>
        <v>4.4850000000000012</v>
      </c>
      <c r="N11" s="384">
        <f t="shared" si="0"/>
        <v>3.7375000000000007</v>
      </c>
    </row>
    <row r="12" spans="1:14" s="165" customFormat="1" ht="75" customHeight="1" thickTop="1" thickBot="1">
      <c r="B12" s="11" t="s">
        <v>3409</v>
      </c>
      <c r="C12" s="147" t="s">
        <v>1690</v>
      </c>
      <c r="D12" s="20" t="s">
        <v>1697</v>
      </c>
      <c r="E12" s="20" t="s">
        <v>1684</v>
      </c>
      <c r="F12" s="11" t="s">
        <v>1703</v>
      </c>
      <c r="G12" s="11" t="s">
        <v>2235</v>
      </c>
      <c r="H12" s="11">
        <v>40</v>
      </c>
      <c r="I12" s="335">
        <v>19.95</v>
      </c>
      <c r="J12" s="335">
        <v>14.95</v>
      </c>
      <c r="K12" s="335">
        <f t="shared" si="0"/>
        <v>5.98</v>
      </c>
      <c r="L12" s="335">
        <f t="shared" si="0"/>
        <v>5.2324999999999999</v>
      </c>
      <c r="M12" s="335">
        <f t="shared" si="0"/>
        <v>4.4850000000000012</v>
      </c>
      <c r="N12" s="335">
        <f t="shared" si="0"/>
        <v>3.7375000000000007</v>
      </c>
    </row>
    <row r="13" spans="1:14" s="165" customFormat="1" ht="75" customHeight="1" thickTop="1" thickBot="1">
      <c r="B13" s="7" t="s">
        <v>3410</v>
      </c>
      <c r="C13" s="146" t="s">
        <v>1691</v>
      </c>
      <c r="D13" s="16" t="s">
        <v>1698</v>
      </c>
      <c r="E13" s="16" t="s">
        <v>1684</v>
      </c>
      <c r="F13" s="7" t="s">
        <v>1703</v>
      </c>
      <c r="G13" s="7" t="s">
        <v>2235</v>
      </c>
      <c r="H13" s="28">
        <v>50</v>
      </c>
      <c r="I13" s="384">
        <v>19.95</v>
      </c>
      <c r="J13" s="384">
        <v>14.95</v>
      </c>
      <c r="K13" s="384">
        <f t="shared" si="0"/>
        <v>5.98</v>
      </c>
      <c r="L13" s="384">
        <f t="shared" si="0"/>
        <v>5.2324999999999999</v>
      </c>
      <c r="M13" s="384">
        <f t="shared" si="0"/>
        <v>4.4850000000000012</v>
      </c>
      <c r="N13" s="384">
        <f t="shared" si="0"/>
        <v>3.7375000000000007</v>
      </c>
    </row>
    <row r="14" spans="1:14" s="165" customFormat="1" ht="75" customHeight="1" thickTop="1" thickBot="1">
      <c r="B14" s="11" t="s">
        <v>3411</v>
      </c>
      <c r="C14" s="147" t="s">
        <v>1692</v>
      </c>
      <c r="D14" s="20" t="s">
        <v>1699</v>
      </c>
      <c r="E14" s="20" t="s">
        <v>1684</v>
      </c>
      <c r="F14" s="11" t="s">
        <v>1703</v>
      </c>
      <c r="G14" s="11" t="s">
        <v>2235</v>
      </c>
      <c r="H14" s="11">
        <v>40</v>
      </c>
      <c r="I14" s="335">
        <v>19.95</v>
      </c>
      <c r="J14" s="335">
        <v>14.95</v>
      </c>
      <c r="K14" s="335">
        <f t="shared" si="0"/>
        <v>5.98</v>
      </c>
      <c r="L14" s="335">
        <f t="shared" si="0"/>
        <v>5.2324999999999999</v>
      </c>
      <c r="M14" s="335">
        <f t="shared" si="0"/>
        <v>4.4850000000000012</v>
      </c>
      <c r="N14" s="335">
        <f t="shared" si="0"/>
        <v>3.7375000000000007</v>
      </c>
    </row>
    <row r="15" spans="1:14" s="165" customFormat="1" ht="75" customHeight="1" thickTop="1" thickBot="1">
      <c r="B15" s="7" t="s">
        <v>3412</v>
      </c>
      <c r="C15" s="146" t="s">
        <v>1693</v>
      </c>
      <c r="D15" s="16" t="s">
        <v>1700</v>
      </c>
      <c r="E15" s="16" t="s">
        <v>1684</v>
      </c>
      <c r="F15" s="7" t="s">
        <v>1703</v>
      </c>
      <c r="G15" s="7" t="s">
        <v>2269</v>
      </c>
      <c r="H15" s="28">
        <v>20</v>
      </c>
      <c r="I15" s="384">
        <v>19.95</v>
      </c>
      <c r="J15" s="384">
        <v>14.95</v>
      </c>
      <c r="K15" s="384">
        <f t="shared" si="0"/>
        <v>5.98</v>
      </c>
      <c r="L15" s="384">
        <f t="shared" si="0"/>
        <v>5.2324999999999999</v>
      </c>
      <c r="M15" s="384">
        <f t="shared" si="0"/>
        <v>4.4850000000000012</v>
      </c>
      <c r="N15" s="384">
        <f t="shared" si="0"/>
        <v>3.7375000000000007</v>
      </c>
    </row>
    <row r="16" spans="1:14" s="165" customFormat="1" ht="75" customHeight="1" thickTop="1" thickBot="1">
      <c r="B16" s="11" t="s">
        <v>3413</v>
      </c>
      <c r="C16" s="147" t="s">
        <v>1694</v>
      </c>
      <c r="D16" s="20" t="s">
        <v>1701</v>
      </c>
      <c r="E16" s="20" t="s">
        <v>1684</v>
      </c>
      <c r="F16" s="11" t="s">
        <v>1703</v>
      </c>
      <c r="G16" s="11" t="s">
        <v>2267</v>
      </c>
      <c r="H16" s="11">
        <v>25</v>
      </c>
      <c r="I16" s="335">
        <v>19.95</v>
      </c>
      <c r="J16" s="335">
        <v>14.95</v>
      </c>
      <c r="K16" s="335">
        <f t="shared" si="0"/>
        <v>5.98</v>
      </c>
      <c r="L16" s="335">
        <f t="shared" si="0"/>
        <v>5.2324999999999999</v>
      </c>
      <c r="M16" s="335">
        <f t="shared" si="0"/>
        <v>4.4850000000000012</v>
      </c>
      <c r="N16" s="335">
        <f t="shared" si="0"/>
        <v>3.7375000000000007</v>
      </c>
    </row>
    <row r="17" spans="1:14" s="165" customFormat="1" ht="77.25" customHeight="1" thickTop="1" thickBot="1">
      <c r="B17" s="7" t="s">
        <v>3414</v>
      </c>
      <c r="C17" s="146" t="s">
        <v>1695</v>
      </c>
      <c r="D17" s="16" t="s">
        <v>1702</v>
      </c>
      <c r="E17" s="16" t="s">
        <v>1684</v>
      </c>
      <c r="F17" s="7" t="s">
        <v>1703</v>
      </c>
      <c r="G17" s="7" t="s">
        <v>2270</v>
      </c>
      <c r="H17" s="28">
        <v>28</v>
      </c>
      <c r="I17" s="384">
        <v>19.95</v>
      </c>
      <c r="J17" s="384">
        <v>14.95</v>
      </c>
      <c r="K17" s="384">
        <f t="shared" si="0"/>
        <v>5.98</v>
      </c>
      <c r="L17" s="384">
        <f t="shared" si="0"/>
        <v>5.2324999999999999</v>
      </c>
      <c r="M17" s="384">
        <f t="shared" si="0"/>
        <v>4.4850000000000012</v>
      </c>
      <c r="N17" s="384">
        <f t="shared" si="0"/>
        <v>3.7375000000000007</v>
      </c>
    </row>
    <row r="18" spans="1:14" ht="77.25" customHeight="1" thickTop="1" thickBot="1">
      <c r="A18"/>
      <c r="B18" s="11" t="s">
        <v>4817</v>
      </c>
      <c r="C18" s="147" t="s">
        <v>1695</v>
      </c>
      <c r="D18" s="20" t="s">
        <v>4818</v>
      </c>
      <c r="E18" s="20" t="s">
        <v>1684</v>
      </c>
      <c r="F18" s="11" t="s">
        <v>1703</v>
      </c>
      <c r="G18" s="11" t="s">
        <v>2270</v>
      </c>
      <c r="H18" s="11">
        <v>40</v>
      </c>
      <c r="I18" s="335">
        <v>19.95</v>
      </c>
      <c r="J18" s="335">
        <v>14.95</v>
      </c>
      <c r="K18" s="335">
        <f t="shared" si="0"/>
        <v>5.98</v>
      </c>
      <c r="L18" s="335">
        <f t="shared" si="0"/>
        <v>5.2324999999999999</v>
      </c>
      <c r="M18" s="335">
        <f t="shared" si="0"/>
        <v>4.4850000000000012</v>
      </c>
      <c r="N18" s="335">
        <f t="shared" si="0"/>
        <v>3.7375000000000007</v>
      </c>
    </row>
    <row r="19" spans="1:14" ht="77.25" customHeight="1" thickTop="1" thickBot="1">
      <c r="A19"/>
      <c r="B19" s="7" t="s">
        <v>4854</v>
      </c>
      <c r="C19" s="146" t="s">
        <v>4855</v>
      </c>
      <c r="D19" s="16" t="s">
        <v>4856</v>
      </c>
      <c r="E19" s="16" t="s">
        <v>1684</v>
      </c>
      <c r="F19" s="7" t="s">
        <v>1703</v>
      </c>
      <c r="G19" s="7" t="s">
        <v>2270</v>
      </c>
      <c r="H19" s="28">
        <v>25</v>
      </c>
      <c r="I19" s="384">
        <v>19.95</v>
      </c>
      <c r="J19" s="384">
        <v>14.95</v>
      </c>
      <c r="K19" s="384">
        <f t="shared" si="0"/>
        <v>5.98</v>
      </c>
      <c r="L19" s="384">
        <f t="shared" si="0"/>
        <v>5.2324999999999999</v>
      </c>
      <c r="M19" s="384">
        <f t="shared" si="0"/>
        <v>4.4850000000000012</v>
      </c>
      <c r="N19" s="384">
        <f t="shared" si="0"/>
        <v>3.7375000000000007</v>
      </c>
    </row>
    <row r="20" spans="1:14" ht="19.5" thickTop="1"/>
  </sheetData>
  <mergeCells count="3">
    <mergeCell ref="A1:A2"/>
    <mergeCell ref="B1:C2"/>
    <mergeCell ref="A6:B6"/>
  </mergeCells>
  <conditionalFormatting sqref="H4">
    <cfRule type="containsText" dxfId="41" priority="1" operator="containsText" text="Yes">
      <formula>NOT(ISERROR(SEARCH("Yes",H4)))</formula>
    </cfRule>
  </conditionalFormatting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>
  <sheetPr codeName="Sheet29"/>
  <dimension ref="A1:N27"/>
  <sheetViews>
    <sheetView zoomScaleNormal="100" workbookViewId="0">
      <pane ySplit="4" topLeftCell="A5" activePane="bottomLeft" state="frozen"/>
      <selection pane="bottomLeft" sqref="A1:A2"/>
    </sheetView>
  </sheetViews>
  <sheetFormatPr defaultColWidth="9.140625" defaultRowHeight="18.75"/>
  <cols>
    <col min="1" max="1" width="19.28515625" style="308" customWidth="1"/>
    <col min="2" max="2" width="20.5703125" style="279" customWidth="1"/>
    <col min="3" max="3" width="33.28515625" style="279" customWidth="1"/>
    <col min="4" max="5" width="23.85546875" style="279" customWidth="1"/>
    <col min="6" max="6" width="11.28515625" style="279" customWidth="1"/>
    <col min="7" max="7" width="8.5703125" style="279" customWidth="1"/>
    <col min="8" max="8" width="19.28515625" style="279" bestFit="1" customWidth="1"/>
    <col min="9" max="9" width="8.5703125" style="279" customWidth="1"/>
    <col min="10" max="10" width="9.7109375" style="279" bestFit="1" customWidth="1"/>
    <col min="11" max="11" width="10" style="279" customWidth="1"/>
    <col min="12" max="13" width="10.28515625" style="279" customWidth="1"/>
    <col min="14" max="14" width="9.7109375" style="279" bestFit="1" customWidth="1"/>
    <col min="15" max="16384" width="9.140625" style="279"/>
  </cols>
  <sheetData>
    <row r="1" spans="1:14" ht="39.6" customHeight="1">
      <c r="A1" s="785"/>
      <c r="B1" s="784" t="s">
        <v>4079</v>
      </c>
      <c r="C1" s="782"/>
      <c r="D1" s="14" t="s">
        <v>1576</v>
      </c>
      <c r="E1" s="14" t="s">
        <v>1577</v>
      </c>
      <c r="F1" s="14" t="s">
        <v>3835</v>
      </c>
      <c r="G1" s="14" t="s">
        <v>4236</v>
      </c>
      <c r="H1" s="275"/>
      <c r="I1" s="275"/>
      <c r="J1" s="275"/>
      <c r="K1" s="275"/>
      <c r="L1" s="275"/>
    </row>
    <row r="2" spans="1:14" ht="32.450000000000003" customHeight="1">
      <c r="A2" s="785"/>
      <c r="B2" s="782"/>
      <c r="C2" s="782"/>
      <c r="D2" s="275"/>
      <c r="E2" s="275"/>
      <c r="F2" s="275"/>
      <c r="G2" s="275"/>
      <c r="H2" s="275"/>
      <c r="K2" s="256">
        <v>0.6</v>
      </c>
      <c r="L2" s="256">
        <v>0.65</v>
      </c>
      <c r="M2" s="256">
        <v>0.7</v>
      </c>
      <c r="N2" s="256">
        <v>0.75</v>
      </c>
    </row>
    <row r="3" spans="1:14" ht="3" customHeight="1"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  <c r="M3" s="275"/>
      <c r="N3" s="275"/>
    </row>
    <row r="4" spans="1:14">
      <c r="A4" s="157" t="s">
        <v>36</v>
      </c>
      <c r="B4" s="31" t="s">
        <v>3</v>
      </c>
      <c r="C4" s="31" t="s">
        <v>2</v>
      </c>
      <c r="D4" s="31" t="s">
        <v>49</v>
      </c>
      <c r="E4" s="31" t="s">
        <v>5</v>
      </c>
      <c r="F4" s="31" t="s">
        <v>1640</v>
      </c>
      <c r="G4" s="31" t="s">
        <v>4</v>
      </c>
      <c r="H4" s="109" t="s">
        <v>2250</v>
      </c>
      <c r="I4" s="109" t="s">
        <v>2244</v>
      </c>
      <c r="J4" s="109" t="s">
        <v>2245</v>
      </c>
      <c r="K4" s="109" t="s">
        <v>2251</v>
      </c>
      <c r="L4" s="109" t="s">
        <v>2257</v>
      </c>
      <c r="M4" s="109" t="s">
        <v>2258</v>
      </c>
      <c r="N4" s="109" t="s">
        <v>2252</v>
      </c>
    </row>
    <row r="5" spans="1:14" s="278" customFormat="1" ht="3" customHeight="1">
      <c r="A5" s="307"/>
      <c r="B5" s="275"/>
      <c r="C5" s="275"/>
      <c r="D5" s="275"/>
      <c r="E5" s="275"/>
      <c r="F5" s="275"/>
      <c r="G5" s="275"/>
      <c r="H5" s="275"/>
      <c r="I5" s="275"/>
      <c r="J5" s="275"/>
      <c r="K5" s="275"/>
      <c r="L5" s="275"/>
      <c r="M5" s="275"/>
      <c r="N5" s="275"/>
    </row>
    <row r="6" spans="1:14" s="165" customFormat="1" ht="25.5">
      <c r="A6" s="768" t="s">
        <v>1576</v>
      </c>
      <c r="B6" s="768"/>
      <c r="C6" s="383"/>
      <c r="D6" s="275"/>
      <c r="E6" s="275"/>
      <c r="F6" s="275"/>
      <c r="G6" s="275"/>
      <c r="H6" s="275"/>
      <c r="I6" s="275"/>
      <c r="J6" s="275"/>
      <c r="K6" s="275"/>
      <c r="L6" s="275"/>
      <c r="M6" s="275"/>
      <c r="N6" s="275"/>
    </row>
    <row r="7" spans="1:14" s="165" customFormat="1" ht="76.5" customHeight="1" thickBot="1">
      <c r="B7" s="7" t="s">
        <v>3415</v>
      </c>
      <c r="C7" s="146" t="s">
        <v>831</v>
      </c>
      <c r="D7" s="16" t="s">
        <v>1704</v>
      </c>
      <c r="E7" s="16" t="s">
        <v>35</v>
      </c>
      <c r="F7" s="7" t="s">
        <v>1703</v>
      </c>
      <c r="G7" s="7" t="s">
        <v>1712</v>
      </c>
      <c r="H7" s="28">
        <v>100</v>
      </c>
      <c r="I7" s="384">
        <v>12.95</v>
      </c>
      <c r="J7" s="384">
        <v>7.95</v>
      </c>
      <c r="K7" s="384">
        <f t="shared" ref="K7:N14" si="0">$J7-($J7*K$2)</f>
        <v>3.1800000000000006</v>
      </c>
      <c r="L7" s="384">
        <f t="shared" si="0"/>
        <v>2.7824999999999998</v>
      </c>
      <c r="M7" s="384">
        <f t="shared" si="0"/>
        <v>2.3850000000000007</v>
      </c>
      <c r="N7" s="384">
        <f t="shared" si="0"/>
        <v>1.9874999999999998</v>
      </c>
    </row>
    <row r="8" spans="1:14" s="165" customFormat="1" ht="76.5" customHeight="1" thickTop="1" thickBot="1">
      <c r="B8" s="11" t="s">
        <v>3420</v>
      </c>
      <c r="C8" s="147" t="s">
        <v>832</v>
      </c>
      <c r="D8" s="20" t="s">
        <v>1705</v>
      </c>
      <c r="E8" s="20" t="s">
        <v>35</v>
      </c>
      <c r="F8" s="11" t="s">
        <v>1703</v>
      </c>
      <c r="G8" s="11" t="s">
        <v>1712</v>
      </c>
      <c r="H8" s="11">
        <v>100</v>
      </c>
      <c r="I8" s="335">
        <v>12.95</v>
      </c>
      <c r="J8" s="335">
        <v>7.95</v>
      </c>
      <c r="K8" s="335">
        <f t="shared" si="0"/>
        <v>3.1800000000000006</v>
      </c>
      <c r="L8" s="335">
        <f t="shared" si="0"/>
        <v>2.7824999999999998</v>
      </c>
      <c r="M8" s="335">
        <f t="shared" si="0"/>
        <v>2.3850000000000007</v>
      </c>
      <c r="N8" s="335">
        <f t="shared" si="0"/>
        <v>1.9874999999999998</v>
      </c>
    </row>
    <row r="9" spans="1:14" s="165" customFormat="1" ht="76.5" customHeight="1" thickTop="1" thickBot="1">
      <c r="B9" s="7" t="s">
        <v>3421</v>
      </c>
      <c r="C9" s="146" t="s">
        <v>833</v>
      </c>
      <c r="D9" s="16" t="s">
        <v>1706</v>
      </c>
      <c r="E9" s="16" t="s">
        <v>35</v>
      </c>
      <c r="F9" s="7" t="s">
        <v>1703</v>
      </c>
      <c r="G9" s="7" t="s">
        <v>1712</v>
      </c>
      <c r="H9" s="28">
        <v>100</v>
      </c>
      <c r="I9" s="384">
        <v>12.95</v>
      </c>
      <c r="J9" s="384">
        <v>7.95</v>
      </c>
      <c r="K9" s="384">
        <f t="shared" si="0"/>
        <v>3.1800000000000006</v>
      </c>
      <c r="L9" s="384">
        <f t="shared" si="0"/>
        <v>2.7824999999999998</v>
      </c>
      <c r="M9" s="384">
        <f t="shared" si="0"/>
        <v>2.3850000000000007</v>
      </c>
      <c r="N9" s="384">
        <f t="shared" si="0"/>
        <v>1.9874999999999998</v>
      </c>
    </row>
    <row r="10" spans="1:14" s="165" customFormat="1" ht="76.5" customHeight="1" thickTop="1" thickBot="1">
      <c r="B10" s="11" t="s">
        <v>3422</v>
      </c>
      <c r="C10" s="147" t="s">
        <v>834</v>
      </c>
      <c r="D10" s="20" t="s">
        <v>1707</v>
      </c>
      <c r="E10" s="20" t="s">
        <v>35</v>
      </c>
      <c r="F10" s="11" t="s">
        <v>1703</v>
      </c>
      <c r="G10" s="11" t="s">
        <v>1712</v>
      </c>
      <c r="H10" s="11">
        <v>100</v>
      </c>
      <c r="I10" s="335">
        <v>12.95</v>
      </c>
      <c r="J10" s="335">
        <v>7.95</v>
      </c>
      <c r="K10" s="335">
        <f t="shared" si="0"/>
        <v>3.1800000000000006</v>
      </c>
      <c r="L10" s="335">
        <f t="shared" si="0"/>
        <v>2.7824999999999998</v>
      </c>
      <c r="M10" s="335">
        <f t="shared" si="0"/>
        <v>2.3850000000000007</v>
      </c>
      <c r="N10" s="335">
        <f t="shared" si="0"/>
        <v>1.9874999999999998</v>
      </c>
    </row>
    <row r="11" spans="1:14" s="165" customFormat="1" ht="76.5" customHeight="1" thickTop="1" thickBot="1">
      <c r="B11" s="7" t="s">
        <v>3416</v>
      </c>
      <c r="C11" s="146" t="s">
        <v>835</v>
      </c>
      <c r="D11" s="16" t="s">
        <v>1708</v>
      </c>
      <c r="E11" s="16" t="s">
        <v>35</v>
      </c>
      <c r="F11" s="7" t="s">
        <v>1703</v>
      </c>
      <c r="G11" s="7" t="s">
        <v>1712</v>
      </c>
      <c r="H11" s="28">
        <v>100</v>
      </c>
      <c r="I11" s="384">
        <v>12.95</v>
      </c>
      <c r="J11" s="384">
        <v>7.95</v>
      </c>
      <c r="K11" s="384">
        <f t="shared" si="0"/>
        <v>3.1800000000000006</v>
      </c>
      <c r="L11" s="384">
        <f t="shared" si="0"/>
        <v>2.7824999999999998</v>
      </c>
      <c r="M11" s="384">
        <f t="shared" si="0"/>
        <v>2.3850000000000007</v>
      </c>
      <c r="N11" s="384">
        <f t="shared" si="0"/>
        <v>1.9874999999999998</v>
      </c>
    </row>
    <row r="12" spans="1:14" s="165" customFormat="1" ht="76.5" customHeight="1" thickTop="1" thickBot="1">
      <c r="B12" s="11" t="s">
        <v>3417</v>
      </c>
      <c r="C12" s="147" t="s">
        <v>836</v>
      </c>
      <c r="D12" s="20" t="s">
        <v>1709</v>
      </c>
      <c r="E12" s="20" t="s">
        <v>35</v>
      </c>
      <c r="F12" s="11" t="s">
        <v>1703</v>
      </c>
      <c r="G12" s="11" t="s">
        <v>1712</v>
      </c>
      <c r="H12" s="11">
        <v>100</v>
      </c>
      <c r="I12" s="335">
        <v>12.95</v>
      </c>
      <c r="J12" s="335">
        <v>7.95</v>
      </c>
      <c r="K12" s="335">
        <f t="shared" si="0"/>
        <v>3.1800000000000006</v>
      </c>
      <c r="L12" s="335">
        <f t="shared" si="0"/>
        <v>2.7824999999999998</v>
      </c>
      <c r="M12" s="335">
        <f t="shared" si="0"/>
        <v>2.3850000000000007</v>
      </c>
      <c r="N12" s="335">
        <f t="shared" si="0"/>
        <v>1.9874999999999998</v>
      </c>
    </row>
    <row r="13" spans="1:14" s="165" customFormat="1" ht="76.5" customHeight="1" thickTop="1" thickBot="1">
      <c r="B13" s="7" t="s">
        <v>3418</v>
      </c>
      <c r="C13" s="146" t="s">
        <v>837</v>
      </c>
      <c r="D13" s="16" t="s">
        <v>1710</v>
      </c>
      <c r="E13" s="16" t="s">
        <v>35</v>
      </c>
      <c r="F13" s="7" t="s">
        <v>1703</v>
      </c>
      <c r="G13" s="7" t="s">
        <v>1712</v>
      </c>
      <c r="H13" s="28">
        <v>100</v>
      </c>
      <c r="I13" s="384">
        <v>12.95</v>
      </c>
      <c r="J13" s="384">
        <v>7.95</v>
      </c>
      <c r="K13" s="384">
        <f t="shared" si="0"/>
        <v>3.1800000000000006</v>
      </c>
      <c r="L13" s="384">
        <f t="shared" si="0"/>
        <v>2.7824999999999998</v>
      </c>
      <c r="M13" s="384">
        <f t="shared" si="0"/>
        <v>2.3850000000000007</v>
      </c>
      <c r="N13" s="384">
        <f t="shared" si="0"/>
        <v>1.9874999999999998</v>
      </c>
    </row>
    <row r="14" spans="1:14" s="165" customFormat="1" ht="76.5" customHeight="1" thickTop="1" thickBot="1">
      <c r="B14" s="39" t="s">
        <v>3419</v>
      </c>
      <c r="C14" s="148" t="s">
        <v>838</v>
      </c>
      <c r="D14" s="40" t="s">
        <v>1711</v>
      </c>
      <c r="E14" s="40" t="s">
        <v>35</v>
      </c>
      <c r="F14" s="39" t="s">
        <v>1703</v>
      </c>
      <c r="G14" s="39" t="s">
        <v>1712</v>
      </c>
      <c r="H14" s="39">
        <v>100</v>
      </c>
      <c r="I14" s="339">
        <v>12.95</v>
      </c>
      <c r="J14" s="339">
        <v>7.95</v>
      </c>
      <c r="K14" s="339">
        <f t="shared" si="0"/>
        <v>3.1800000000000006</v>
      </c>
      <c r="L14" s="339">
        <f t="shared" si="0"/>
        <v>2.7824999999999998</v>
      </c>
      <c r="M14" s="339">
        <f t="shared" si="0"/>
        <v>2.3850000000000007</v>
      </c>
      <c r="N14" s="339">
        <f t="shared" si="0"/>
        <v>1.9874999999999998</v>
      </c>
    </row>
    <row r="15" spans="1:14" s="165" customFormat="1" ht="4.1500000000000004" customHeight="1">
      <c r="B15" s="275"/>
      <c r="C15" s="275"/>
      <c r="D15" s="275"/>
      <c r="E15" s="275"/>
      <c r="F15" s="275"/>
      <c r="G15" s="275"/>
      <c r="H15" s="275"/>
      <c r="I15" s="275"/>
      <c r="J15" s="275"/>
      <c r="K15" s="275"/>
      <c r="L15" s="275"/>
      <c r="M15" s="275"/>
      <c r="N15" s="275"/>
    </row>
    <row r="16" spans="1:14" s="165" customFormat="1" ht="25.5">
      <c r="A16" s="768" t="s">
        <v>1577</v>
      </c>
      <c r="B16" s="768"/>
      <c r="C16" s="383"/>
      <c r="D16" s="275"/>
      <c r="E16" s="275"/>
      <c r="F16" s="275"/>
      <c r="G16" s="275"/>
      <c r="H16" s="275"/>
      <c r="I16" s="275"/>
      <c r="J16" s="275"/>
      <c r="K16" s="275"/>
      <c r="L16" s="275"/>
      <c r="M16" s="275"/>
      <c r="N16" s="275"/>
    </row>
    <row r="17" spans="1:14" s="165" customFormat="1" ht="76.5" customHeight="1" thickBot="1">
      <c r="B17" s="28" t="s">
        <v>3825</v>
      </c>
      <c r="C17" s="195" t="s">
        <v>3830</v>
      </c>
      <c r="D17" s="29" t="s">
        <v>3820</v>
      </c>
      <c r="E17" s="29" t="s">
        <v>35</v>
      </c>
      <c r="F17" s="28" t="s">
        <v>1703</v>
      </c>
      <c r="G17" s="28" t="s">
        <v>1712</v>
      </c>
      <c r="H17" s="28">
        <v>100</v>
      </c>
      <c r="I17" s="384">
        <v>12.95</v>
      </c>
      <c r="J17" s="384">
        <v>7.95</v>
      </c>
      <c r="K17" s="384">
        <f t="shared" ref="K17:N21" si="1">$J17-($J17*K$2)</f>
        <v>3.1800000000000006</v>
      </c>
      <c r="L17" s="384">
        <f t="shared" si="1"/>
        <v>2.7824999999999998</v>
      </c>
      <c r="M17" s="384">
        <f t="shared" si="1"/>
        <v>2.3850000000000007</v>
      </c>
      <c r="N17" s="384">
        <f t="shared" si="1"/>
        <v>1.9874999999999998</v>
      </c>
    </row>
    <row r="18" spans="1:14" s="165" customFormat="1" ht="76.5" customHeight="1" thickTop="1" thickBot="1">
      <c r="B18" s="11" t="s">
        <v>3826</v>
      </c>
      <c r="C18" s="116" t="s">
        <v>3831</v>
      </c>
      <c r="D18" s="20" t="s">
        <v>3821</v>
      </c>
      <c r="E18" s="20" t="s">
        <v>35</v>
      </c>
      <c r="F18" s="11" t="s">
        <v>1703</v>
      </c>
      <c r="G18" s="11" t="s">
        <v>1712</v>
      </c>
      <c r="H18" s="11">
        <v>100</v>
      </c>
      <c r="I18" s="335">
        <v>12.95</v>
      </c>
      <c r="J18" s="335">
        <v>7.95</v>
      </c>
      <c r="K18" s="335">
        <f t="shared" si="1"/>
        <v>3.1800000000000006</v>
      </c>
      <c r="L18" s="335">
        <f t="shared" si="1"/>
        <v>2.7824999999999998</v>
      </c>
      <c r="M18" s="335">
        <f t="shared" si="1"/>
        <v>2.3850000000000007</v>
      </c>
      <c r="N18" s="335">
        <f t="shared" si="1"/>
        <v>1.9874999999999998</v>
      </c>
    </row>
    <row r="19" spans="1:14" s="165" customFormat="1" ht="76.5" customHeight="1" thickTop="1" thickBot="1">
      <c r="B19" s="28" t="s">
        <v>3827</v>
      </c>
      <c r="C19" s="195" t="s">
        <v>3832</v>
      </c>
      <c r="D19" s="29" t="s">
        <v>3822</v>
      </c>
      <c r="E19" s="29" t="s">
        <v>35</v>
      </c>
      <c r="F19" s="28" t="s">
        <v>1703</v>
      </c>
      <c r="G19" s="28" t="s">
        <v>1712</v>
      </c>
      <c r="H19" s="28">
        <v>100</v>
      </c>
      <c r="I19" s="384">
        <v>12.95</v>
      </c>
      <c r="J19" s="384">
        <v>7.95</v>
      </c>
      <c r="K19" s="384">
        <f t="shared" si="1"/>
        <v>3.1800000000000006</v>
      </c>
      <c r="L19" s="384">
        <f t="shared" si="1"/>
        <v>2.7824999999999998</v>
      </c>
      <c r="M19" s="384">
        <f t="shared" si="1"/>
        <v>2.3850000000000007</v>
      </c>
      <c r="N19" s="384">
        <f t="shared" si="1"/>
        <v>1.9874999999999998</v>
      </c>
    </row>
    <row r="20" spans="1:14" s="165" customFormat="1" ht="76.5" customHeight="1" thickTop="1" thickBot="1">
      <c r="B20" s="11" t="s">
        <v>3828</v>
      </c>
      <c r="C20" s="116" t="s">
        <v>3833</v>
      </c>
      <c r="D20" s="20" t="s">
        <v>3823</v>
      </c>
      <c r="E20" s="20" t="s">
        <v>35</v>
      </c>
      <c r="F20" s="11" t="s">
        <v>1703</v>
      </c>
      <c r="G20" s="11" t="s">
        <v>1712</v>
      </c>
      <c r="H20" s="11">
        <v>100</v>
      </c>
      <c r="I20" s="335">
        <v>12.95</v>
      </c>
      <c r="J20" s="335">
        <v>7.95</v>
      </c>
      <c r="K20" s="335">
        <f t="shared" si="1"/>
        <v>3.1800000000000006</v>
      </c>
      <c r="L20" s="335">
        <f t="shared" si="1"/>
        <v>2.7824999999999998</v>
      </c>
      <c r="M20" s="335">
        <f t="shared" si="1"/>
        <v>2.3850000000000007</v>
      </c>
      <c r="N20" s="335">
        <f t="shared" si="1"/>
        <v>1.9874999999999998</v>
      </c>
    </row>
    <row r="21" spans="1:14" s="165" customFormat="1" ht="76.5" customHeight="1" thickTop="1" thickBot="1">
      <c r="B21" s="41" t="s">
        <v>3829</v>
      </c>
      <c r="C21" s="117" t="s">
        <v>3834</v>
      </c>
      <c r="D21" s="42" t="s">
        <v>3824</v>
      </c>
      <c r="E21" s="42" t="s">
        <v>35</v>
      </c>
      <c r="F21" s="41" t="s">
        <v>1703</v>
      </c>
      <c r="G21" s="41" t="s">
        <v>1712</v>
      </c>
      <c r="H21" s="41">
        <v>100</v>
      </c>
      <c r="I21" s="388">
        <v>12.95</v>
      </c>
      <c r="J21" s="388">
        <v>7.95</v>
      </c>
      <c r="K21" s="388">
        <f t="shared" si="1"/>
        <v>3.1800000000000006</v>
      </c>
      <c r="L21" s="388">
        <f t="shared" si="1"/>
        <v>2.7824999999999998</v>
      </c>
      <c r="M21" s="388">
        <f t="shared" si="1"/>
        <v>2.3850000000000007</v>
      </c>
      <c r="N21" s="388">
        <f t="shared" si="1"/>
        <v>1.9874999999999998</v>
      </c>
    </row>
    <row r="22" spans="1:14" s="165" customFormat="1" ht="4.1500000000000004" customHeight="1">
      <c r="B22" s="275"/>
      <c r="C22" s="275"/>
      <c r="D22" s="275"/>
      <c r="E22" s="275"/>
      <c r="F22" s="275"/>
      <c r="G22" s="275"/>
      <c r="H22" s="275"/>
      <c r="I22" s="275"/>
      <c r="J22" s="275"/>
      <c r="K22" s="275"/>
      <c r="L22" s="275"/>
      <c r="M22" s="275"/>
      <c r="N22" s="275"/>
    </row>
    <row r="23" spans="1:14" s="165" customFormat="1" ht="25.5">
      <c r="A23" s="768" t="s">
        <v>3835</v>
      </c>
      <c r="B23" s="768"/>
      <c r="C23" s="383"/>
      <c r="D23" s="275"/>
      <c r="E23" s="275"/>
      <c r="F23" s="275"/>
      <c r="G23" s="275"/>
      <c r="H23" s="275"/>
      <c r="I23" s="275"/>
      <c r="J23" s="275"/>
      <c r="K23" s="275"/>
      <c r="L23" s="275"/>
      <c r="M23" s="275"/>
      <c r="N23" s="275"/>
    </row>
    <row r="24" spans="1:14" s="165" customFormat="1" ht="76.5" customHeight="1" thickBot="1">
      <c r="B24" s="7" t="s">
        <v>3423</v>
      </c>
      <c r="C24" s="146" t="s">
        <v>2354</v>
      </c>
      <c r="D24" s="16" t="s">
        <v>2356</v>
      </c>
      <c r="E24" s="16" t="s">
        <v>35</v>
      </c>
      <c r="F24" s="7" t="s">
        <v>1703</v>
      </c>
      <c r="G24" s="7" t="s">
        <v>1712</v>
      </c>
      <c r="H24" s="28">
        <v>100</v>
      </c>
      <c r="I24" s="7"/>
      <c r="J24" s="7"/>
      <c r="K24" s="384">
        <f t="shared" ref="K24:N27" si="2">$J24-($J24*K$2)</f>
        <v>0</v>
      </c>
      <c r="L24" s="384">
        <f t="shared" si="2"/>
        <v>0</v>
      </c>
      <c r="M24" s="384">
        <f t="shared" si="2"/>
        <v>0</v>
      </c>
      <c r="N24" s="384">
        <f t="shared" si="2"/>
        <v>0</v>
      </c>
    </row>
    <row r="25" spans="1:14" s="165" customFormat="1" ht="76.5" customHeight="1" thickTop="1" thickBot="1">
      <c r="B25" s="39" t="s">
        <v>3424</v>
      </c>
      <c r="C25" s="148" t="s">
        <v>2355</v>
      </c>
      <c r="D25" s="40" t="s">
        <v>2357</v>
      </c>
      <c r="E25" s="40" t="s">
        <v>35</v>
      </c>
      <c r="F25" s="39" t="s">
        <v>1703</v>
      </c>
      <c r="G25" s="39" t="s">
        <v>1712</v>
      </c>
      <c r="H25" s="39">
        <v>100</v>
      </c>
      <c r="I25" s="39"/>
      <c r="J25" s="39"/>
      <c r="K25" s="339">
        <f t="shared" si="2"/>
        <v>0</v>
      </c>
      <c r="L25" s="339">
        <f t="shared" si="2"/>
        <v>0</v>
      </c>
      <c r="M25" s="339">
        <f t="shared" si="2"/>
        <v>0</v>
      </c>
      <c r="N25" s="339">
        <f t="shared" si="2"/>
        <v>0</v>
      </c>
    </row>
    <row r="26" spans="1:14" ht="25.5">
      <c r="A26" s="768" t="s">
        <v>4236</v>
      </c>
      <c r="B26" s="768"/>
      <c r="C26" s="383"/>
      <c r="D26" s="447"/>
      <c r="E26" s="447"/>
      <c r="F26" s="447"/>
      <c r="G26" s="447"/>
      <c r="H26" s="447"/>
      <c r="I26" s="447"/>
      <c r="J26" s="447"/>
      <c r="K26" s="447"/>
      <c r="L26" s="447"/>
      <c r="M26" s="447"/>
      <c r="N26" s="447"/>
    </row>
    <row r="27" spans="1:14" ht="50.1" customHeight="1" thickBot="1">
      <c r="A27"/>
      <c r="B27" s="86" t="s">
        <v>4237</v>
      </c>
      <c r="C27" s="465" t="s">
        <v>4238</v>
      </c>
      <c r="D27" s="85" t="s">
        <v>4239</v>
      </c>
      <c r="E27" s="85" t="s">
        <v>35</v>
      </c>
      <c r="F27" s="86" t="s">
        <v>1703</v>
      </c>
      <c r="G27" s="86"/>
      <c r="H27" s="193"/>
      <c r="I27" s="86"/>
      <c r="J27" s="86"/>
      <c r="K27" s="344">
        <f t="shared" si="2"/>
        <v>0</v>
      </c>
      <c r="L27" s="344">
        <f t="shared" si="2"/>
        <v>0</v>
      </c>
      <c r="M27" s="344">
        <f t="shared" si="2"/>
        <v>0</v>
      </c>
      <c r="N27" s="344">
        <f t="shared" si="2"/>
        <v>0</v>
      </c>
    </row>
  </sheetData>
  <mergeCells count="6">
    <mergeCell ref="A26:B26"/>
    <mergeCell ref="A23:B23"/>
    <mergeCell ref="A1:A2"/>
    <mergeCell ref="B1:C2"/>
    <mergeCell ref="A6:B6"/>
    <mergeCell ref="A16:B16"/>
  </mergeCells>
  <conditionalFormatting sqref="H4">
    <cfRule type="containsText" dxfId="40" priority="1" operator="containsText" text="Yes">
      <formula>NOT(ISERROR(SEARCH("Yes",H4)))</formula>
    </cfRule>
  </conditionalFormatting>
  <hyperlinks>
    <hyperlink ref="D1" location="'Plastic License Plate Frames'!A6" display="Zebra"/>
    <hyperlink ref="F1" location="'Plastic License Plate Frames'!A23" display="Solid"/>
    <hyperlink ref="E1" location="'Plastic License Plate Frames'!A16" display="Leopard"/>
    <hyperlink ref="G1" location="'Plastic License Plate Frames'!A26" display="Carbon"/>
  </hyperlink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>
  <dimension ref="A1:M20"/>
  <sheetViews>
    <sheetView zoomScaleNormal="100" workbookViewId="0">
      <selection sqref="A1:A3"/>
    </sheetView>
  </sheetViews>
  <sheetFormatPr defaultRowHeight="15"/>
  <cols>
    <col min="1" max="1" width="12.7109375" style="64" customWidth="1"/>
    <col min="2" max="2" width="12" customWidth="1"/>
    <col min="3" max="3" width="14" customWidth="1"/>
    <col min="4" max="4" width="29.140625" bestFit="1" customWidth="1"/>
    <col min="5" max="5" width="11.42578125" bestFit="1" customWidth="1"/>
    <col min="7" max="7" width="15.28515625" customWidth="1"/>
    <col min="10" max="13" width="9.7109375" bestFit="1" customWidth="1"/>
    <col min="14" max="16384" width="9.140625" style="66"/>
  </cols>
  <sheetData>
    <row r="1" spans="1:13" ht="24" customHeight="1">
      <c r="A1" s="763"/>
      <c r="B1" s="780" t="s">
        <v>3886</v>
      </c>
      <c r="C1" s="780"/>
      <c r="D1" s="780"/>
      <c r="E1" s="439"/>
      <c r="F1" s="439"/>
      <c r="G1" s="439"/>
      <c r="H1" s="439"/>
      <c r="I1" s="439"/>
      <c r="J1" s="439"/>
      <c r="K1" s="439"/>
      <c r="L1" s="439"/>
      <c r="M1" s="439"/>
    </row>
    <row r="2" spans="1:13" ht="27.75" customHeight="1">
      <c r="A2" s="763"/>
      <c r="B2" s="780"/>
      <c r="C2" s="780"/>
      <c r="D2" s="780"/>
      <c r="E2" s="439"/>
      <c r="G2" s="439"/>
      <c r="H2" s="111"/>
      <c r="I2" s="439"/>
      <c r="J2" s="108">
        <v>0.5</v>
      </c>
      <c r="K2" s="108">
        <v>0.45</v>
      </c>
      <c r="L2" s="108">
        <v>0.55000000000000004</v>
      </c>
      <c r="M2" s="108">
        <v>0.6</v>
      </c>
    </row>
    <row r="3" spans="1:13" ht="3" customHeight="1">
      <c r="A3" s="763"/>
      <c r="B3" s="439"/>
      <c r="C3" s="439"/>
      <c r="D3" s="439"/>
      <c r="E3" s="439"/>
      <c r="F3" s="439"/>
      <c r="G3" s="439"/>
      <c r="H3" s="439"/>
      <c r="I3" s="439"/>
      <c r="J3" s="439"/>
      <c r="K3" s="439"/>
      <c r="L3" s="439"/>
      <c r="M3" s="439"/>
    </row>
    <row r="4" spans="1:13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3" customHeight="1">
      <c r="A5" s="186"/>
      <c r="B5" s="186"/>
      <c r="C5" s="188"/>
      <c r="D5" s="186"/>
      <c r="E5" s="186"/>
      <c r="F5" s="186"/>
      <c r="G5" s="110"/>
      <c r="H5" s="110"/>
      <c r="I5" s="110"/>
      <c r="J5" s="110"/>
      <c r="K5" s="110"/>
      <c r="L5" s="110"/>
      <c r="M5" s="110"/>
    </row>
    <row r="6" spans="1:13" ht="25.5">
      <c r="A6" s="788" t="s">
        <v>3886</v>
      </c>
      <c r="B6" s="788"/>
      <c r="C6" s="191"/>
      <c r="D6" s="191"/>
    </row>
    <row r="7" spans="1:13" ht="50.1" customHeight="1" thickBot="1">
      <c r="A7"/>
      <c r="B7" s="361" t="s">
        <v>4139</v>
      </c>
      <c r="C7" s="361"/>
      <c r="D7" s="419" t="s">
        <v>4153</v>
      </c>
      <c r="E7" s="361"/>
      <c r="F7" s="361"/>
      <c r="G7" s="361"/>
      <c r="H7" s="366"/>
      <c r="I7" s="366"/>
      <c r="J7" s="366">
        <f>$I7-($I7*J$2)</f>
        <v>0</v>
      </c>
      <c r="K7" s="366">
        <f t="shared" ref="K7:M20" si="0">$I7-($I7*K$2)</f>
        <v>0</v>
      </c>
      <c r="L7" s="366">
        <f t="shared" si="0"/>
        <v>0</v>
      </c>
      <c r="M7" s="366">
        <f t="shared" si="0"/>
        <v>0</v>
      </c>
    </row>
    <row r="8" spans="1:13" ht="50.1" customHeight="1" thickTop="1" thickBot="1">
      <c r="A8"/>
      <c r="B8" s="362" t="s">
        <v>4140</v>
      </c>
      <c r="C8" s="362"/>
      <c r="D8" s="405" t="s">
        <v>4154</v>
      </c>
      <c r="E8" s="362"/>
      <c r="F8" s="362"/>
      <c r="G8" s="362"/>
      <c r="H8" s="362"/>
      <c r="I8" s="362"/>
      <c r="J8" s="367">
        <f t="shared" ref="J8:J20" si="1">$I8-($I8*J$2)</f>
        <v>0</v>
      </c>
      <c r="K8" s="367">
        <f t="shared" si="0"/>
        <v>0</v>
      </c>
      <c r="L8" s="367">
        <f t="shared" si="0"/>
        <v>0</v>
      </c>
      <c r="M8" s="367">
        <f t="shared" si="0"/>
        <v>0</v>
      </c>
    </row>
    <row r="9" spans="1:13" ht="50.1" customHeight="1" thickTop="1" thickBot="1">
      <c r="A9"/>
      <c r="B9" s="381" t="s">
        <v>4141</v>
      </c>
      <c r="C9" s="381"/>
      <c r="D9" s="552" t="s">
        <v>4155</v>
      </c>
      <c r="E9" s="381"/>
      <c r="F9" s="381"/>
      <c r="G9" s="381"/>
      <c r="H9" s="381"/>
      <c r="I9" s="381"/>
      <c r="J9" s="392">
        <f t="shared" si="1"/>
        <v>0</v>
      </c>
      <c r="K9" s="392">
        <f t="shared" si="0"/>
        <v>0</v>
      </c>
      <c r="L9" s="392">
        <f t="shared" si="0"/>
        <v>0</v>
      </c>
      <c r="M9" s="392">
        <f t="shared" si="0"/>
        <v>0</v>
      </c>
    </row>
    <row r="10" spans="1:13" ht="50.1" customHeight="1" thickTop="1" thickBot="1">
      <c r="A10"/>
      <c r="B10" s="122" t="s">
        <v>4142</v>
      </c>
      <c r="C10" s="122"/>
      <c r="D10" s="119" t="s">
        <v>4156</v>
      </c>
      <c r="E10" s="122"/>
      <c r="F10" s="122"/>
      <c r="G10" s="122"/>
      <c r="H10" s="122"/>
      <c r="I10" s="122"/>
      <c r="J10" s="396">
        <f t="shared" si="1"/>
        <v>0</v>
      </c>
      <c r="K10" s="396">
        <f t="shared" si="0"/>
        <v>0</v>
      </c>
      <c r="L10" s="396">
        <f t="shared" si="0"/>
        <v>0</v>
      </c>
      <c r="M10" s="396">
        <f t="shared" si="0"/>
        <v>0</v>
      </c>
    </row>
    <row r="11" spans="1:13" ht="50.1" customHeight="1" thickTop="1" thickBot="1">
      <c r="A11"/>
      <c r="B11" s="361" t="s">
        <v>4143</v>
      </c>
      <c r="C11" s="361"/>
      <c r="D11" s="419" t="s">
        <v>4157</v>
      </c>
      <c r="E11" s="361"/>
      <c r="F11" s="361"/>
      <c r="G11" s="361"/>
      <c r="H11" s="361"/>
      <c r="I11" s="361"/>
      <c r="J11" s="366">
        <f t="shared" si="1"/>
        <v>0</v>
      </c>
      <c r="K11" s="366">
        <f t="shared" si="0"/>
        <v>0</v>
      </c>
      <c r="L11" s="366">
        <f t="shared" si="0"/>
        <v>0</v>
      </c>
      <c r="M11" s="366">
        <f t="shared" si="0"/>
        <v>0</v>
      </c>
    </row>
    <row r="12" spans="1:13" ht="50.1" customHeight="1" thickTop="1" thickBot="1">
      <c r="A12"/>
      <c r="B12" s="122" t="s">
        <v>4144</v>
      </c>
      <c r="C12" s="122"/>
      <c r="D12" s="119" t="s">
        <v>4158</v>
      </c>
      <c r="E12" s="122"/>
      <c r="F12" s="122"/>
      <c r="G12" s="122"/>
      <c r="H12" s="122"/>
      <c r="I12" s="122"/>
      <c r="J12" s="396">
        <f t="shared" si="1"/>
        <v>0</v>
      </c>
      <c r="K12" s="396">
        <f t="shared" si="0"/>
        <v>0</v>
      </c>
      <c r="L12" s="396">
        <f t="shared" si="0"/>
        <v>0</v>
      </c>
      <c r="M12" s="396">
        <f t="shared" si="0"/>
        <v>0</v>
      </c>
    </row>
    <row r="13" spans="1:13" ht="50.1" customHeight="1" thickTop="1" thickBot="1">
      <c r="A13"/>
      <c r="B13" s="381" t="s">
        <v>4145</v>
      </c>
      <c r="C13" s="381"/>
      <c r="D13" s="552" t="s">
        <v>4159</v>
      </c>
      <c r="E13" s="381"/>
      <c r="F13" s="381"/>
      <c r="G13" s="381"/>
      <c r="H13" s="381"/>
      <c r="I13" s="381"/>
      <c r="J13" s="392">
        <f t="shared" si="1"/>
        <v>0</v>
      </c>
      <c r="K13" s="392">
        <f t="shared" si="0"/>
        <v>0</v>
      </c>
      <c r="L13" s="392">
        <f t="shared" si="0"/>
        <v>0</v>
      </c>
      <c r="M13" s="392">
        <f t="shared" si="0"/>
        <v>0</v>
      </c>
    </row>
    <row r="14" spans="1:13" ht="50.1" customHeight="1" thickTop="1" thickBot="1">
      <c r="A14"/>
      <c r="B14" s="122" t="s">
        <v>4146</v>
      </c>
      <c r="C14" s="122"/>
      <c r="D14" s="119" t="s">
        <v>4160</v>
      </c>
      <c r="E14" s="122"/>
      <c r="F14" s="122"/>
      <c r="G14" s="122"/>
      <c r="H14" s="122"/>
      <c r="I14" s="122"/>
      <c r="J14" s="396">
        <f t="shared" si="1"/>
        <v>0</v>
      </c>
      <c r="K14" s="396">
        <f t="shared" si="0"/>
        <v>0</v>
      </c>
      <c r="L14" s="396">
        <f t="shared" si="0"/>
        <v>0</v>
      </c>
      <c r="M14" s="396">
        <f t="shared" si="0"/>
        <v>0</v>
      </c>
    </row>
    <row r="15" spans="1:13" ht="50.1" customHeight="1" thickTop="1" thickBot="1">
      <c r="A15"/>
      <c r="B15" s="381" t="s">
        <v>4147</v>
      </c>
      <c r="C15" s="381"/>
      <c r="D15" s="552" t="s">
        <v>4161</v>
      </c>
      <c r="E15" s="381"/>
      <c r="F15" s="381"/>
      <c r="G15" s="381"/>
      <c r="H15" s="381"/>
      <c r="I15" s="381"/>
      <c r="J15" s="392">
        <f t="shared" si="1"/>
        <v>0</v>
      </c>
      <c r="K15" s="392">
        <f t="shared" si="0"/>
        <v>0</v>
      </c>
      <c r="L15" s="392">
        <f t="shared" si="0"/>
        <v>0</v>
      </c>
      <c r="M15" s="392">
        <f t="shared" si="0"/>
        <v>0</v>
      </c>
    </row>
    <row r="16" spans="1:13" ht="50.1" customHeight="1" thickTop="1" thickBot="1">
      <c r="A16"/>
      <c r="B16" s="122" t="s">
        <v>4148</v>
      </c>
      <c r="C16" s="122"/>
      <c r="D16" s="119" t="s">
        <v>4162</v>
      </c>
      <c r="E16" s="122"/>
      <c r="F16" s="122"/>
      <c r="G16" s="122"/>
      <c r="H16" s="122"/>
      <c r="I16" s="122"/>
      <c r="J16" s="396">
        <f t="shared" si="1"/>
        <v>0</v>
      </c>
      <c r="K16" s="396">
        <f t="shared" si="0"/>
        <v>0</v>
      </c>
      <c r="L16" s="396">
        <f t="shared" si="0"/>
        <v>0</v>
      </c>
      <c r="M16" s="396">
        <f t="shared" si="0"/>
        <v>0</v>
      </c>
    </row>
    <row r="17" spans="1:13" ht="50.1" customHeight="1" thickTop="1" thickBot="1">
      <c r="A17" s="66"/>
      <c r="B17" s="381" t="s">
        <v>4149</v>
      </c>
      <c r="C17" s="381"/>
      <c r="D17" s="552" t="s">
        <v>4163</v>
      </c>
      <c r="E17" s="381"/>
      <c r="F17" s="381"/>
      <c r="G17" s="381"/>
      <c r="H17" s="381"/>
      <c r="I17" s="381"/>
      <c r="J17" s="392">
        <f t="shared" si="1"/>
        <v>0</v>
      </c>
      <c r="K17" s="392">
        <f t="shared" si="0"/>
        <v>0</v>
      </c>
      <c r="L17" s="392">
        <f t="shared" si="0"/>
        <v>0</v>
      </c>
      <c r="M17" s="392">
        <f t="shared" si="0"/>
        <v>0</v>
      </c>
    </row>
    <row r="18" spans="1:13" ht="50.1" customHeight="1" thickTop="1" thickBot="1">
      <c r="A18"/>
      <c r="B18" s="122" t="s">
        <v>4150</v>
      </c>
      <c r="C18" s="122"/>
      <c r="D18" s="119" t="s">
        <v>4164</v>
      </c>
      <c r="E18" s="122"/>
      <c r="F18" s="122"/>
      <c r="G18" s="122"/>
      <c r="H18" s="122"/>
      <c r="I18" s="122"/>
      <c r="J18" s="396">
        <f t="shared" si="1"/>
        <v>0</v>
      </c>
      <c r="K18" s="396">
        <f t="shared" si="0"/>
        <v>0</v>
      </c>
      <c r="L18" s="396">
        <f t="shared" si="0"/>
        <v>0</v>
      </c>
      <c r="M18" s="396">
        <f t="shared" si="0"/>
        <v>0</v>
      </c>
    </row>
    <row r="19" spans="1:13" ht="50.1" customHeight="1" thickTop="1" thickBot="1">
      <c r="A19"/>
      <c r="B19" s="381" t="s">
        <v>4151</v>
      </c>
      <c r="C19" s="381"/>
      <c r="D19" s="552" t="s">
        <v>4165</v>
      </c>
      <c r="E19" s="381"/>
      <c r="F19" s="381"/>
      <c r="G19" s="381"/>
      <c r="H19" s="381"/>
      <c r="I19" s="381"/>
      <c r="J19" s="392">
        <f t="shared" si="1"/>
        <v>0</v>
      </c>
      <c r="K19" s="392">
        <f t="shared" si="0"/>
        <v>0</v>
      </c>
      <c r="L19" s="392">
        <f t="shared" si="0"/>
        <v>0</v>
      </c>
      <c r="M19" s="392">
        <f t="shared" si="0"/>
        <v>0</v>
      </c>
    </row>
    <row r="20" spans="1:13" ht="50.1" customHeight="1" thickTop="1" thickBot="1">
      <c r="A20"/>
      <c r="B20" s="382" t="s">
        <v>4152</v>
      </c>
      <c r="C20" s="382"/>
      <c r="D20" s="422" t="s">
        <v>4166</v>
      </c>
      <c r="E20" s="382"/>
      <c r="F20" s="382"/>
      <c r="G20" s="382"/>
      <c r="H20" s="382"/>
      <c r="I20" s="382"/>
      <c r="J20" s="369">
        <f t="shared" si="1"/>
        <v>0</v>
      </c>
      <c r="K20" s="369">
        <f t="shared" si="0"/>
        <v>0</v>
      </c>
      <c r="L20" s="369">
        <f t="shared" si="0"/>
        <v>0</v>
      </c>
      <c r="M20" s="369">
        <f t="shared" si="0"/>
        <v>0</v>
      </c>
    </row>
  </sheetData>
  <mergeCells count="3">
    <mergeCell ref="A1:A3"/>
    <mergeCell ref="B1:D2"/>
    <mergeCell ref="A6:B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codeName="Sheet9"/>
  <dimension ref="A1:P9"/>
  <sheetViews>
    <sheetView workbookViewId="0">
      <selection activeCell="F2" sqref="F2"/>
    </sheetView>
  </sheetViews>
  <sheetFormatPr defaultRowHeight="15"/>
  <cols>
    <col min="1" max="1" width="18.140625" style="288" customWidth="1"/>
    <col min="2" max="2" width="13" customWidth="1"/>
    <col min="3" max="3" width="17.5703125" customWidth="1"/>
    <col min="4" max="4" width="27" bestFit="1" customWidth="1"/>
    <col min="5" max="5" width="15" bestFit="1" customWidth="1"/>
    <col min="6" max="6" width="16.7109375" bestFit="1" customWidth="1"/>
    <col min="7" max="7" width="13.42578125" bestFit="1" customWidth="1"/>
    <col min="8" max="8" width="9.7109375" bestFit="1" customWidth="1"/>
    <col min="9" max="9" width="11.42578125" bestFit="1" customWidth="1"/>
    <col min="10" max="10" width="15.28515625" bestFit="1" customWidth="1"/>
    <col min="11" max="11" width="7" bestFit="1" customWidth="1"/>
    <col min="12" max="16" width="9.7109375" bestFit="1" customWidth="1"/>
  </cols>
  <sheetData>
    <row r="1" spans="1:16" s="209" customFormat="1" ht="37.5" customHeight="1">
      <c r="A1" s="763"/>
      <c r="B1" s="759" t="s">
        <v>3871</v>
      </c>
      <c r="C1" s="759"/>
      <c r="D1" s="759"/>
      <c r="E1" s="21"/>
      <c r="F1" s="21"/>
      <c r="G1" s="14"/>
      <c r="H1" s="80"/>
      <c r="I1" s="200"/>
      <c r="J1" s="200"/>
      <c r="K1" s="200"/>
      <c r="L1" s="200"/>
      <c r="M1" s="288"/>
      <c r="N1" s="200"/>
    </row>
    <row r="2" spans="1:16" s="209" customFormat="1" ht="37.5" customHeight="1">
      <c r="A2" s="763"/>
      <c r="B2" s="759"/>
      <c r="C2" s="759"/>
      <c r="D2" s="759"/>
      <c r="E2" s="21"/>
      <c r="F2" s="80"/>
      <c r="G2" s="80"/>
      <c r="H2" s="80"/>
      <c r="I2" s="200"/>
      <c r="J2" s="200"/>
      <c r="K2" s="200"/>
      <c r="M2" s="108">
        <v>0.45</v>
      </c>
      <c r="N2" s="108">
        <v>0.5</v>
      </c>
      <c r="O2" s="108">
        <v>0.55000000000000004</v>
      </c>
      <c r="P2" s="108">
        <v>0.6</v>
      </c>
    </row>
    <row r="3" spans="1:16" s="26" customFormat="1" ht="35.1" hidden="1" customHeight="1">
      <c r="B3" s="80"/>
      <c r="C3" s="80"/>
      <c r="D3" s="80"/>
      <c r="E3" s="80"/>
      <c r="F3" s="80"/>
      <c r="G3" s="80"/>
      <c r="H3" s="80"/>
      <c r="I3" s="80"/>
      <c r="J3" s="200"/>
      <c r="K3" s="200"/>
      <c r="L3" s="200"/>
      <c r="M3" s="200"/>
      <c r="N3" s="200"/>
      <c r="O3" s="200"/>
    </row>
    <row r="4" spans="1:16" s="209" customFormat="1" ht="5.0999999999999996" customHeight="1">
      <c r="A4" s="284"/>
      <c r="B4" s="80"/>
      <c r="C4" s="80"/>
      <c r="D4" s="80"/>
      <c r="E4" s="80"/>
      <c r="F4" s="80"/>
      <c r="G4" s="80"/>
      <c r="H4" s="80"/>
      <c r="I4" s="80"/>
      <c r="J4" s="200"/>
      <c r="K4" s="200"/>
      <c r="L4" s="200"/>
      <c r="M4" s="200"/>
      <c r="N4" s="200"/>
      <c r="O4" s="200"/>
    </row>
    <row r="5" spans="1:16" s="13" customFormat="1" ht="20.100000000000001" customHeight="1">
      <c r="A5" s="30" t="s">
        <v>36</v>
      </c>
      <c r="B5" s="30" t="s">
        <v>3</v>
      </c>
      <c r="C5" s="30" t="s">
        <v>2</v>
      </c>
      <c r="D5" s="30" t="s">
        <v>49</v>
      </c>
      <c r="E5" s="30" t="s">
        <v>1640</v>
      </c>
      <c r="F5" s="30" t="s">
        <v>1479</v>
      </c>
      <c r="G5" s="30" t="s">
        <v>1567</v>
      </c>
      <c r="H5" s="30" t="s">
        <v>5</v>
      </c>
      <c r="I5" s="30" t="s">
        <v>7</v>
      </c>
      <c r="J5" s="109" t="s">
        <v>2250</v>
      </c>
      <c r="K5" s="109" t="s">
        <v>2244</v>
      </c>
      <c r="L5" s="109" t="s">
        <v>2245</v>
      </c>
      <c r="M5" s="109" t="s">
        <v>2251</v>
      </c>
      <c r="N5" s="109" t="s">
        <v>2258</v>
      </c>
      <c r="O5" s="109" t="s">
        <v>2264</v>
      </c>
      <c r="P5" s="109" t="s">
        <v>2266</v>
      </c>
    </row>
    <row r="6" spans="1:16" s="210" customFormat="1" ht="3" customHeight="1">
      <c r="B6" s="180"/>
      <c r="C6" s="180"/>
      <c r="D6" s="180"/>
      <c r="E6" s="180"/>
      <c r="F6" s="180"/>
      <c r="G6" s="180"/>
      <c r="H6" s="180"/>
      <c r="I6" s="180"/>
      <c r="J6" s="64"/>
      <c r="K6" s="110"/>
      <c r="L6" s="110"/>
      <c r="M6" s="110"/>
      <c r="N6" s="110"/>
      <c r="O6" s="110"/>
      <c r="P6" s="110"/>
    </row>
    <row r="7" spans="1:16" s="240" customFormat="1" ht="15" customHeight="1">
      <c r="A7" s="765" t="s">
        <v>35</v>
      </c>
      <c r="B7" s="765"/>
      <c r="C7" s="180"/>
      <c r="D7" s="180"/>
      <c r="E7" s="180"/>
      <c r="F7" s="180"/>
      <c r="G7" s="180"/>
      <c r="H7" s="180"/>
      <c r="I7" s="180"/>
      <c r="J7" s="66"/>
      <c r="K7" s="110"/>
      <c r="L7" s="110"/>
      <c r="M7" s="110"/>
      <c r="N7" s="110"/>
      <c r="O7" s="110"/>
      <c r="P7" s="110"/>
    </row>
    <row r="8" spans="1:16" ht="43.5" thickBot="1">
      <c r="B8" s="146" t="s">
        <v>2806</v>
      </c>
      <c r="C8" s="504" t="s">
        <v>784</v>
      </c>
      <c r="D8" s="16" t="s">
        <v>3912</v>
      </c>
      <c r="E8" s="7" t="s">
        <v>3914</v>
      </c>
      <c r="F8" s="473"/>
      <c r="G8" s="505"/>
      <c r="H8" s="7" t="s">
        <v>35</v>
      </c>
      <c r="I8" s="7" t="s">
        <v>10</v>
      </c>
      <c r="J8" s="28">
        <v>20</v>
      </c>
      <c r="K8" s="384">
        <v>24.95</v>
      </c>
      <c r="L8" s="384">
        <v>16.95</v>
      </c>
      <c r="M8" s="331">
        <f>$L8-($L8*K$2)</f>
        <v>16.95</v>
      </c>
      <c r="N8" s="331">
        <f t="shared" ref="N8:P9" si="0">$L8-($L8*M$2)</f>
        <v>9.3224999999999998</v>
      </c>
      <c r="O8" s="331">
        <f t="shared" si="0"/>
        <v>8.4749999999999996</v>
      </c>
      <c r="P8" s="331">
        <f t="shared" si="0"/>
        <v>7.6274999999999995</v>
      </c>
    </row>
    <row r="9" spans="1:16" ht="58.5" thickTop="1" thickBot="1">
      <c r="B9" s="506" t="s">
        <v>2807</v>
      </c>
      <c r="C9" s="507" t="s">
        <v>785</v>
      </c>
      <c r="D9" s="171" t="s">
        <v>3913</v>
      </c>
      <c r="E9" s="345" t="s">
        <v>3915</v>
      </c>
      <c r="F9" s="508"/>
      <c r="G9" s="508"/>
      <c r="H9" s="345" t="s">
        <v>35</v>
      </c>
      <c r="I9" s="345" t="s">
        <v>10</v>
      </c>
      <c r="J9" s="39">
        <v>20</v>
      </c>
      <c r="K9" s="339">
        <v>29.95</v>
      </c>
      <c r="L9" s="339">
        <v>21.95</v>
      </c>
      <c r="M9" s="339">
        <f>$L9-($L9*K$2)</f>
        <v>21.95</v>
      </c>
      <c r="N9" s="339">
        <f t="shared" si="0"/>
        <v>12.0725</v>
      </c>
      <c r="O9" s="339">
        <f t="shared" si="0"/>
        <v>10.975</v>
      </c>
      <c r="P9" s="339">
        <f t="shared" si="0"/>
        <v>9.8774999999999995</v>
      </c>
    </row>
  </sheetData>
  <mergeCells count="3">
    <mergeCell ref="A1:A2"/>
    <mergeCell ref="B1:D2"/>
    <mergeCell ref="A7:B7"/>
  </mergeCells>
  <conditionalFormatting sqref="J5:J7 K6:K7">
    <cfRule type="containsText" dxfId="82" priority="3" operator="containsText" text="Yes">
      <formula>NOT(ISERROR(SEARCH("Yes",J5)))</formula>
    </cfRule>
  </conditionalFormatting>
  <conditionalFormatting sqref="B8:B9">
    <cfRule type="duplicateValues" dxfId="81" priority="2"/>
  </conditionalFormatting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>
  <dimension ref="A1:M23"/>
  <sheetViews>
    <sheetView zoomScaleNormal="100" workbookViewId="0">
      <selection sqref="A1:A3"/>
    </sheetView>
  </sheetViews>
  <sheetFormatPr defaultRowHeight="15"/>
  <cols>
    <col min="1" max="1" width="14" style="439" customWidth="1"/>
    <col min="2" max="2" width="17.28515625" style="439" customWidth="1"/>
    <col min="3" max="3" width="22.42578125" style="439" customWidth="1"/>
    <col min="4" max="4" width="21.42578125" style="439" customWidth="1"/>
    <col min="5" max="5" width="7.42578125" style="439" customWidth="1"/>
    <col min="6" max="6" width="6.42578125" style="439" customWidth="1"/>
    <col min="7" max="7" width="15.28515625" style="439" customWidth="1"/>
    <col min="8" max="8" width="7" style="439" customWidth="1"/>
    <col min="9" max="9" width="8" style="439" customWidth="1"/>
    <col min="10" max="13" width="9.7109375" style="439" customWidth="1"/>
    <col min="14" max="16384" width="9.140625" style="439"/>
  </cols>
  <sheetData>
    <row r="1" spans="1:13" ht="20.25" customHeight="1">
      <c r="A1" s="763"/>
      <c r="B1" s="780" t="s">
        <v>3888</v>
      </c>
      <c r="C1" s="786"/>
      <c r="D1" s="77"/>
    </row>
    <row r="2" spans="1:13" ht="27.75" customHeight="1">
      <c r="A2" s="763"/>
      <c r="B2" s="786"/>
      <c r="C2" s="786"/>
      <c r="D2" s="14"/>
      <c r="H2" s="111"/>
      <c r="J2" s="108">
        <v>0.5</v>
      </c>
      <c r="K2" s="108">
        <v>0.45</v>
      </c>
      <c r="L2" s="108">
        <v>0.55000000000000004</v>
      </c>
      <c r="M2" s="108">
        <v>0.6</v>
      </c>
    </row>
    <row r="3" spans="1:13" ht="3" customHeight="1">
      <c r="A3" s="763"/>
    </row>
    <row r="4" spans="1:13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25.5">
      <c r="A5" s="788" t="s">
        <v>3888</v>
      </c>
      <c r="B5" s="788"/>
    </row>
    <row r="6" spans="1:13" ht="50.1" customHeight="1" thickBot="1">
      <c r="A6"/>
      <c r="B6" s="92" t="s">
        <v>4198</v>
      </c>
      <c r="C6" s="92"/>
      <c r="D6" s="93" t="s">
        <v>4167</v>
      </c>
      <c r="E6" s="92"/>
      <c r="F6" s="92"/>
      <c r="G6" s="92"/>
      <c r="H6" s="384"/>
      <c r="I6" s="384"/>
      <c r="J6" s="366">
        <f>$I6-($I6*J$2)</f>
        <v>0</v>
      </c>
      <c r="K6" s="366">
        <f t="shared" ref="K6:M18" si="0">$I6-($I6*K$2)</f>
        <v>0</v>
      </c>
      <c r="L6" s="366">
        <f t="shared" si="0"/>
        <v>0</v>
      </c>
      <c r="M6" s="366">
        <f t="shared" si="0"/>
        <v>0</v>
      </c>
    </row>
    <row r="7" spans="1:13" ht="50.1" customHeight="1" thickTop="1" thickBot="1">
      <c r="A7"/>
      <c r="B7" s="81" t="s">
        <v>4199</v>
      </c>
      <c r="C7" s="81"/>
      <c r="D7" s="82" t="s">
        <v>4168</v>
      </c>
      <c r="E7" s="81"/>
      <c r="F7" s="81"/>
      <c r="G7" s="81"/>
      <c r="H7" s="81"/>
      <c r="I7" s="81"/>
      <c r="J7" s="367">
        <f t="shared" ref="J7:J18" si="1">$I7-($I7*J$2)</f>
        <v>0</v>
      </c>
      <c r="K7" s="367">
        <f t="shared" si="0"/>
        <v>0</v>
      </c>
      <c r="L7" s="367">
        <f t="shared" si="0"/>
        <v>0</v>
      </c>
      <c r="M7" s="367">
        <f t="shared" si="0"/>
        <v>0</v>
      </c>
    </row>
    <row r="8" spans="1:13" ht="50.1" customHeight="1" thickTop="1" thickBot="1">
      <c r="B8" s="96" t="s">
        <v>4200</v>
      </c>
      <c r="C8" s="96"/>
      <c r="D8" s="318" t="s">
        <v>4169</v>
      </c>
      <c r="E8" s="96"/>
      <c r="F8" s="96"/>
      <c r="G8" s="96"/>
      <c r="H8" s="96"/>
      <c r="I8" s="96"/>
      <c r="J8" s="392">
        <f t="shared" si="1"/>
        <v>0</v>
      </c>
      <c r="K8" s="392">
        <f t="shared" si="0"/>
        <v>0</v>
      </c>
      <c r="L8" s="392">
        <f t="shared" si="0"/>
        <v>0</v>
      </c>
      <c r="M8" s="392">
        <f t="shared" si="0"/>
        <v>0</v>
      </c>
    </row>
    <row r="9" spans="1:13" ht="50.1" customHeight="1" thickTop="1" thickBot="1">
      <c r="B9" s="94" t="s">
        <v>4201</v>
      </c>
      <c r="C9" s="94"/>
      <c r="D9" s="95" t="s">
        <v>4170</v>
      </c>
      <c r="E9" s="94"/>
      <c r="F9" s="94"/>
      <c r="G9" s="94"/>
      <c r="H9" s="94"/>
      <c r="I9" s="94"/>
      <c r="J9" s="396">
        <f t="shared" si="1"/>
        <v>0</v>
      </c>
      <c r="K9" s="396">
        <f t="shared" si="0"/>
        <v>0</v>
      </c>
      <c r="L9" s="396">
        <f t="shared" si="0"/>
        <v>0</v>
      </c>
      <c r="M9" s="396">
        <f t="shared" si="0"/>
        <v>0</v>
      </c>
    </row>
    <row r="10" spans="1:13" ht="50.1" customHeight="1" thickTop="1" thickBot="1">
      <c r="A10"/>
      <c r="B10" s="92" t="s">
        <v>4202</v>
      </c>
      <c r="C10" s="92"/>
      <c r="D10" s="93" t="s">
        <v>4171</v>
      </c>
      <c r="E10" s="92"/>
      <c r="F10" s="92"/>
      <c r="G10" s="92"/>
      <c r="H10" s="92"/>
      <c r="I10" s="92"/>
      <c r="J10" s="366">
        <f t="shared" si="1"/>
        <v>0</v>
      </c>
      <c r="K10" s="366">
        <f t="shared" si="0"/>
        <v>0</v>
      </c>
      <c r="L10" s="366">
        <f t="shared" si="0"/>
        <v>0</v>
      </c>
      <c r="M10" s="366">
        <f t="shared" si="0"/>
        <v>0</v>
      </c>
    </row>
    <row r="11" spans="1:13" ht="50.1" customHeight="1" thickTop="1" thickBot="1">
      <c r="A11"/>
      <c r="B11" s="94" t="s">
        <v>4203</v>
      </c>
      <c r="C11" s="94"/>
      <c r="D11" s="95" t="s">
        <v>4172</v>
      </c>
      <c r="E11" s="94"/>
      <c r="F11" s="94"/>
      <c r="G11" s="94"/>
      <c r="H11" s="94"/>
      <c r="I11" s="94"/>
      <c r="J11" s="396">
        <f t="shared" si="1"/>
        <v>0</v>
      </c>
      <c r="K11" s="396">
        <f t="shared" si="0"/>
        <v>0</v>
      </c>
      <c r="L11" s="396">
        <f t="shared" si="0"/>
        <v>0</v>
      </c>
      <c r="M11" s="396">
        <f t="shared" si="0"/>
        <v>0</v>
      </c>
    </row>
    <row r="12" spans="1:13" ht="50.1" customHeight="1" thickTop="1" thickBot="1">
      <c r="B12" s="96" t="s">
        <v>4204</v>
      </c>
      <c r="C12" s="96"/>
      <c r="D12" s="318" t="s">
        <v>4173</v>
      </c>
      <c r="E12" s="96"/>
      <c r="F12" s="96"/>
      <c r="G12" s="96"/>
      <c r="H12" s="96"/>
      <c r="I12" s="96"/>
      <c r="J12" s="392">
        <f t="shared" si="1"/>
        <v>0</v>
      </c>
      <c r="K12" s="392">
        <f t="shared" si="0"/>
        <v>0</v>
      </c>
      <c r="L12" s="392">
        <f t="shared" si="0"/>
        <v>0</v>
      </c>
      <c r="M12" s="392">
        <f t="shared" si="0"/>
        <v>0</v>
      </c>
    </row>
    <row r="13" spans="1:13" ht="50.1" customHeight="1" thickTop="1" thickBot="1">
      <c r="A13"/>
      <c r="B13" s="94" t="s">
        <v>4205</v>
      </c>
      <c r="C13" s="94"/>
      <c r="D13" s="95" t="s">
        <v>4174</v>
      </c>
      <c r="E13" s="94"/>
      <c r="F13" s="94"/>
      <c r="G13" s="94"/>
      <c r="H13" s="94"/>
      <c r="I13" s="94"/>
      <c r="J13" s="396">
        <f t="shared" si="1"/>
        <v>0</v>
      </c>
      <c r="K13" s="396">
        <f t="shared" si="0"/>
        <v>0</v>
      </c>
      <c r="L13" s="396">
        <f t="shared" si="0"/>
        <v>0</v>
      </c>
      <c r="M13" s="396">
        <f t="shared" si="0"/>
        <v>0</v>
      </c>
    </row>
    <row r="14" spans="1:13" ht="50.1" customHeight="1" thickTop="1" thickBot="1">
      <c r="A14"/>
      <c r="B14" s="96" t="s">
        <v>4206</v>
      </c>
      <c r="C14" s="96"/>
      <c r="D14" s="318" t="s">
        <v>4175</v>
      </c>
      <c r="E14" s="96"/>
      <c r="F14" s="96"/>
      <c r="G14" s="96"/>
      <c r="H14" s="96"/>
      <c r="I14" s="96"/>
      <c r="J14" s="392">
        <f t="shared" si="1"/>
        <v>0</v>
      </c>
      <c r="K14" s="392">
        <f t="shared" si="0"/>
        <v>0</v>
      </c>
      <c r="L14" s="392">
        <f t="shared" si="0"/>
        <v>0</v>
      </c>
      <c r="M14" s="392">
        <f t="shared" si="0"/>
        <v>0</v>
      </c>
    </row>
    <row r="15" spans="1:13" ht="50.1" customHeight="1" thickTop="1" thickBot="1">
      <c r="A15"/>
      <c r="B15" s="94" t="s">
        <v>4207</v>
      </c>
      <c r="C15" s="94"/>
      <c r="D15" s="95" t="s">
        <v>4176</v>
      </c>
      <c r="E15" s="94"/>
      <c r="F15" s="94"/>
      <c r="G15" s="94"/>
      <c r="H15" s="94"/>
      <c r="I15" s="94"/>
      <c r="J15" s="396">
        <f t="shared" si="1"/>
        <v>0</v>
      </c>
      <c r="K15" s="396">
        <f t="shared" si="0"/>
        <v>0</v>
      </c>
      <c r="L15" s="396">
        <f t="shared" si="0"/>
        <v>0</v>
      </c>
      <c r="M15" s="396">
        <f t="shared" si="0"/>
        <v>0</v>
      </c>
    </row>
    <row r="16" spans="1:13" ht="50.1" customHeight="1" thickTop="1" thickBot="1">
      <c r="A16"/>
      <c r="B16" s="96" t="s">
        <v>4208</v>
      </c>
      <c r="C16" s="96"/>
      <c r="D16" s="318" t="s">
        <v>4177</v>
      </c>
      <c r="E16" s="96"/>
      <c r="F16" s="96"/>
      <c r="G16" s="96"/>
      <c r="H16" s="96"/>
      <c r="I16" s="96"/>
      <c r="J16" s="392">
        <f t="shared" si="1"/>
        <v>0</v>
      </c>
      <c r="K16" s="392">
        <f t="shared" si="0"/>
        <v>0</v>
      </c>
      <c r="L16" s="392">
        <f t="shared" si="0"/>
        <v>0</v>
      </c>
      <c r="M16" s="392">
        <f t="shared" si="0"/>
        <v>0</v>
      </c>
    </row>
    <row r="17" spans="1:13" ht="50.1" customHeight="1" thickTop="1" thickBot="1">
      <c r="B17" s="94" t="s">
        <v>4209</v>
      </c>
      <c r="C17" s="94"/>
      <c r="D17" s="95" t="s">
        <v>4178</v>
      </c>
      <c r="E17" s="94"/>
      <c r="F17" s="94"/>
      <c r="G17" s="94"/>
      <c r="H17" s="94"/>
      <c r="I17" s="94"/>
      <c r="J17" s="396">
        <f t="shared" si="1"/>
        <v>0</v>
      </c>
      <c r="K17" s="396">
        <f t="shared" si="0"/>
        <v>0</v>
      </c>
      <c r="L17" s="396">
        <f t="shared" si="0"/>
        <v>0</v>
      </c>
      <c r="M17" s="396">
        <f t="shared" si="0"/>
        <v>0</v>
      </c>
    </row>
    <row r="18" spans="1:13" ht="50.1" customHeight="1" thickTop="1" thickBot="1">
      <c r="B18" s="96" t="s">
        <v>4210</v>
      </c>
      <c r="C18" s="96"/>
      <c r="D18" s="318" t="s">
        <v>4179</v>
      </c>
      <c r="E18" s="96"/>
      <c r="F18" s="96"/>
      <c r="G18" s="96"/>
      <c r="H18" s="96"/>
      <c r="I18" s="96"/>
      <c r="J18" s="392">
        <f t="shared" si="1"/>
        <v>0</v>
      </c>
      <c r="K18" s="392">
        <f t="shared" si="0"/>
        <v>0</v>
      </c>
      <c r="L18" s="392">
        <f t="shared" si="0"/>
        <v>0</v>
      </c>
      <c r="M18" s="392">
        <f t="shared" si="0"/>
        <v>0</v>
      </c>
    </row>
    <row r="19" spans="1:13" ht="50.1" customHeight="1" thickTop="1" thickBot="1">
      <c r="B19" s="94" t="s">
        <v>4211</v>
      </c>
      <c r="C19" s="94"/>
      <c r="D19" s="95" t="s">
        <v>4180</v>
      </c>
      <c r="E19" s="94"/>
      <c r="F19" s="94"/>
      <c r="G19" s="94"/>
      <c r="H19" s="94"/>
      <c r="I19" s="94"/>
      <c r="J19" s="396">
        <f t="shared" ref="J19:M23" si="2">$I19-($I19*J$2)</f>
        <v>0</v>
      </c>
      <c r="K19" s="396">
        <f t="shared" si="2"/>
        <v>0</v>
      </c>
      <c r="L19" s="396">
        <f t="shared" si="2"/>
        <v>0</v>
      </c>
      <c r="M19" s="396">
        <f t="shared" si="2"/>
        <v>0</v>
      </c>
    </row>
    <row r="20" spans="1:13" ht="50.1" customHeight="1" thickTop="1" thickBot="1">
      <c r="B20" s="96" t="s">
        <v>4212</v>
      </c>
      <c r="C20" s="96"/>
      <c r="D20" s="318" t="s">
        <v>4181</v>
      </c>
      <c r="E20" s="96"/>
      <c r="F20" s="96"/>
      <c r="G20" s="96"/>
      <c r="H20" s="96"/>
      <c r="I20" s="96"/>
      <c r="J20" s="392">
        <f t="shared" si="2"/>
        <v>0</v>
      </c>
      <c r="K20" s="392">
        <f t="shared" si="2"/>
        <v>0</v>
      </c>
      <c r="L20" s="392">
        <f t="shared" si="2"/>
        <v>0</v>
      </c>
      <c r="M20" s="392">
        <f t="shared" si="2"/>
        <v>0</v>
      </c>
    </row>
    <row r="21" spans="1:13" ht="50.1" customHeight="1" thickTop="1" thickBot="1">
      <c r="A21"/>
      <c r="B21" s="94" t="s">
        <v>4213</v>
      </c>
      <c r="C21" s="94"/>
      <c r="D21" s="95" t="s">
        <v>4182</v>
      </c>
      <c r="E21" s="94"/>
      <c r="F21" s="94"/>
      <c r="G21" s="94"/>
      <c r="H21" s="94"/>
      <c r="I21" s="94"/>
      <c r="J21" s="396">
        <f t="shared" si="2"/>
        <v>0</v>
      </c>
      <c r="K21" s="396">
        <f t="shared" si="2"/>
        <v>0</v>
      </c>
      <c r="L21" s="396">
        <f t="shared" si="2"/>
        <v>0</v>
      </c>
      <c r="M21" s="396">
        <f t="shared" si="2"/>
        <v>0</v>
      </c>
    </row>
    <row r="22" spans="1:13" ht="50.1" customHeight="1" thickTop="1" thickBot="1">
      <c r="B22" s="96" t="s">
        <v>4214</v>
      </c>
      <c r="C22" s="96"/>
      <c r="D22" s="318" t="s">
        <v>4183</v>
      </c>
      <c r="E22" s="96"/>
      <c r="F22" s="96"/>
      <c r="G22" s="96"/>
      <c r="H22" s="96"/>
      <c r="I22" s="96"/>
      <c r="J22" s="392">
        <f t="shared" si="2"/>
        <v>0</v>
      </c>
      <c r="K22" s="392">
        <f t="shared" si="2"/>
        <v>0</v>
      </c>
      <c r="L22" s="392">
        <f t="shared" si="2"/>
        <v>0</v>
      </c>
      <c r="M22" s="392">
        <f t="shared" si="2"/>
        <v>0</v>
      </c>
    </row>
    <row r="23" spans="1:13" ht="50.1" customHeight="1" thickTop="1" thickBot="1">
      <c r="A23"/>
      <c r="B23" s="97" t="s">
        <v>4215</v>
      </c>
      <c r="C23" s="97"/>
      <c r="D23" s="98" t="s">
        <v>4184</v>
      </c>
      <c r="E23" s="97"/>
      <c r="F23" s="97"/>
      <c r="G23" s="97"/>
      <c r="H23" s="97"/>
      <c r="I23" s="97"/>
      <c r="J23" s="369">
        <f t="shared" si="2"/>
        <v>0</v>
      </c>
      <c r="K23" s="369">
        <f t="shared" si="2"/>
        <v>0</v>
      </c>
      <c r="L23" s="369">
        <f t="shared" si="2"/>
        <v>0</v>
      </c>
      <c r="M23" s="369">
        <f t="shared" si="2"/>
        <v>0</v>
      </c>
    </row>
  </sheetData>
  <mergeCells count="3">
    <mergeCell ref="A1:A3"/>
    <mergeCell ref="B1:C2"/>
    <mergeCell ref="A5:B5"/>
  </mergeCells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>
  <sheetPr codeName="Sheet37"/>
  <dimension ref="A1:M8"/>
  <sheetViews>
    <sheetView zoomScaleNormal="100" workbookViewId="0">
      <selection activeCell="E20" sqref="E20"/>
    </sheetView>
  </sheetViews>
  <sheetFormatPr defaultRowHeight="15"/>
  <cols>
    <col min="1" max="1" width="14.28515625" style="309" customWidth="1"/>
    <col min="2" max="2" width="14.7109375" customWidth="1"/>
    <col min="3" max="3" width="14.85546875" customWidth="1"/>
    <col min="4" max="4" width="15.7109375" customWidth="1"/>
    <col min="5" max="5" width="29.28515625" customWidth="1"/>
    <col min="6" max="6" width="29.28515625" style="288" customWidth="1"/>
    <col min="7" max="7" width="6.28515625" customWidth="1"/>
    <col min="8" max="8" width="11" bestFit="1" customWidth="1"/>
    <col min="9" max="9" width="8" bestFit="1" customWidth="1"/>
    <col min="10" max="13" width="9.7109375" bestFit="1" customWidth="1"/>
  </cols>
  <sheetData>
    <row r="1" spans="1:13" s="287" customFormat="1" ht="31.5" customHeight="1">
      <c r="A1" s="785"/>
      <c r="B1" s="784" t="s">
        <v>4098</v>
      </c>
      <c r="C1" s="782"/>
      <c r="D1" s="281"/>
      <c r="E1" s="281"/>
      <c r="F1" s="281"/>
      <c r="G1" s="281"/>
      <c r="H1" s="281"/>
      <c r="I1" s="281"/>
      <c r="J1" s="281"/>
      <c r="K1" s="281"/>
      <c r="L1" s="281"/>
    </row>
    <row r="2" spans="1:13" s="287" customFormat="1" ht="30" customHeight="1">
      <c r="A2" s="785"/>
      <c r="B2" s="782"/>
      <c r="C2" s="782"/>
      <c r="D2" s="281"/>
      <c r="E2" s="281"/>
      <c r="F2" s="281"/>
      <c r="G2" s="256"/>
      <c r="H2" s="281"/>
      <c r="J2" s="256">
        <v>0.6</v>
      </c>
      <c r="K2" s="256">
        <v>0.65</v>
      </c>
      <c r="L2" s="256">
        <v>0.7</v>
      </c>
      <c r="M2" s="256">
        <v>0.75</v>
      </c>
    </row>
    <row r="3" spans="1:13" s="287" customFormat="1" ht="3" customHeight="1">
      <c r="A3" s="308"/>
      <c r="B3" s="281"/>
      <c r="C3" s="281"/>
      <c r="D3" s="281"/>
      <c r="E3" s="281"/>
      <c r="F3" s="281"/>
      <c r="G3" s="281"/>
      <c r="H3" s="281"/>
      <c r="I3" s="281"/>
      <c r="J3" s="281"/>
      <c r="K3" s="281"/>
      <c r="L3" s="281"/>
      <c r="M3" s="281"/>
    </row>
    <row r="4" spans="1:13" s="257" customFormat="1" ht="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31" t="s">
        <v>5</v>
      </c>
      <c r="G4" s="109" t="s">
        <v>2250</v>
      </c>
      <c r="H4" s="109" t="s">
        <v>2244</v>
      </c>
      <c r="I4" s="109" t="s">
        <v>2245</v>
      </c>
      <c r="J4" s="109" t="s">
        <v>2251</v>
      </c>
      <c r="K4" s="109" t="s">
        <v>2258</v>
      </c>
      <c r="L4" s="109" t="s">
        <v>2252</v>
      </c>
      <c r="M4" s="109" t="s">
        <v>2253</v>
      </c>
    </row>
    <row r="5" spans="1:13" s="286" customFormat="1" ht="3" customHeight="1">
      <c r="A5" s="307"/>
      <c r="B5" s="281"/>
      <c r="C5" s="281"/>
      <c r="D5" s="281"/>
      <c r="E5" s="281"/>
      <c r="F5" s="281"/>
      <c r="G5" s="281"/>
      <c r="H5" s="281"/>
      <c r="I5" s="281"/>
      <c r="J5" s="281"/>
      <c r="K5" s="281"/>
      <c r="L5" s="281"/>
      <c r="M5" s="281"/>
    </row>
    <row r="6" spans="1:13" s="257" customFormat="1" ht="25.5">
      <c r="A6" s="768" t="s">
        <v>4097</v>
      </c>
      <c r="B6" s="768"/>
      <c r="C6" s="768"/>
      <c r="D6" s="303"/>
      <c r="E6" s="303"/>
      <c r="F6" s="303"/>
      <c r="G6" s="303"/>
      <c r="H6" s="303"/>
      <c r="I6" s="303"/>
      <c r="J6" s="303"/>
      <c r="K6" s="303"/>
      <c r="L6" s="303"/>
      <c r="M6" s="303"/>
    </row>
    <row r="7" spans="1:13" s="283" customFormat="1" ht="55.5" customHeight="1" thickBot="1">
      <c r="A7" s="303"/>
      <c r="B7" s="85" t="s">
        <v>4099</v>
      </c>
      <c r="C7" s="410" t="s">
        <v>4100</v>
      </c>
      <c r="D7" s="85" t="s">
        <v>4101</v>
      </c>
      <c r="E7" s="85"/>
      <c r="F7" s="85" t="s">
        <v>2047</v>
      </c>
      <c r="G7" s="86">
        <v>25</v>
      </c>
      <c r="H7" s="409">
        <v>19.95</v>
      </c>
      <c r="I7" s="409">
        <v>14.95</v>
      </c>
      <c r="J7" s="344">
        <f>$I7-($I7*J$2)</f>
        <v>5.98</v>
      </c>
      <c r="K7" s="344">
        <f>$I7-($I7*K$2)</f>
        <v>5.2324999999999999</v>
      </c>
      <c r="L7" s="344">
        <f>$I7-($I7*L$2)</f>
        <v>4.4850000000000012</v>
      </c>
      <c r="M7" s="344">
        <f>$I7-($I7*M$2)</f>
        <v>3.7375000000000007</v>
      </c>
    </row>
    <row r="8" spans="1:13" s="303" customFormat="1" ht="55.5" customHeight="1" thickBot="1">
      <c r="A8" s="166"/>
      <c r="B8" s="736" t="s">
        <v>4947</v>
      </c>
      <c r="C8" s="737" t="s">
        <v>4948</v>
      </c>
      <c r="D8" s="736" t="s">
        <v>4949</v>
      </c>
      <c r="E8" s="736"/>
      <c r="F8" s="736"/>
      <c r="G8" s="738"/>
      <c r="H8" s="739"/>
      <c r="I8" s="739"/>
      <c r="J8" s="739"/>
      <c r="K8" s="739"/>
      <c r="L8" s="739"/>
      <c r="M8" s="739"/>
    </row>
  </sheetData>
  <mergeCells count="3">
    <mergeCell ref="A1:A2"/>
    <mergeCell ref="B1:C2"/>
    <mergeCell ref="A6:C6"/>
  </mergeCells>
  <conditionalFormatting sqref="G4">
    <cfRule type="containsText" dxfId="39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>
  <sheetPr codeName="Sheet38"/>
  <dimension ref="A1:L18"/>
  <sheetViews>
    <sheetView workbookViewId="0">
      <pane ySplit="4" topLeftCell="A5" activePane="bottomLeft" state="frozen"/>
      <selection pane="bottomLeft" sqref="A1:A2"/>
    </sheetView>
  </sheetViews>
  <sheetFormatPr defaultRowHeight="15"/>
  <cols>
    <col min="1" max="1" width="14.5703125" style="301" customWidth="1"/>
    <col min="2" max="2" width="18.140625" style="275" customWidth="1"/>
    <col min="3" max="3" width="21.85546875" style="275" customWidth="1"/>
    <col min="4" max="4" width="20.42578125" style="275" customWidth="1"/>
    <col min="5" max="5" width="15.42578125" style="275" customWidth="1"/>
    <col min="6" max="6" width="15.28515625" style="275" bestFit="1" customWidth="1"/>
    <col min="7" max="7" width="11" style="275" bestFit="1" customWidth="1"/>
    <col min="8" max="8" width="8" style="275" bestFit="1" customWidth="1"/>
    <col min="9" max="12" width="9.7109375" style="275" bestFit="1" customWidth="1"/>
    <col min="13" max="16384" width="9.140625" style="275"/>
  </cols>
  <sheetData>
    <row r="1" spans="1:12" s="279" customFormat="1" ht="28.15" customHeight="1">
      <c r="A1" s="785"/>
      <c r="B1" s="784" t="s">
        <v>2143</v>
      </c>
      <c r="C1" s="782"/>
      <c r="D1" s="275"/>
      <c r="E1" s="14"/>
      <c r="F1" s="275"/>
      <c r="G1" s="275"/>
      <c r="H1" s="275"/>
      <c r="I1" s="275"/>
      <c r="J1" s="275"/>
      <c r="K1" s="275"/>
    </row>
    <row r="2" spans="1:12" s="279" customFormat="1" ht="18.600000000000001" customHeight="1">
      <c r="A2" s="785"/>
      <c r="B2" s="782"/>
      <c r="C2" s="782"/>
      <c r="D2" s="275"/>
      <c r="E2" s="14"/>
      <c r="F2" s="256"/>
      <c r="G2" s="275"/>
      <c r="I2" s="256">
        <v>0.6</v>
      </c>
      <c r="J2" s="256">
        <v>0.65</v>
      </c>
      <c r="K2" s="256">
        <v>0.7</v>
      </c>
      <c r="L2" s="256">
        <v>0.75</v>
      </c>
    </row>
    <row r="3" spans="1:12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</row>
    <row r="4" spans="1:12" s="257" customFormat="1" ht="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</row>
    <row r="5" spans="1:12" s="278" customFormat="1" ht="3" customHeight="1">
      <c r="A5" s="307"/>
      <c r="B5" s="275"/>
      <c r="C5" s="275"/>
      <c r="D5" s="275"/>
      <c r="E5" s="275"/>
      <c r="F5" s="275"/>
      <c r="G5" s="275"/>
      <c r="H5" s="275"/>
      <c r="I5" s="275"/>
      <c r="J5" s="275"/>
      <c r="K5" s="275"/>
      <c r="L5" s="275"/>
    </row>
    <row r="6" spans="1:12" s="279" customFormat="1" ht="25.5">
      <c r="A6" s="768" t="s">
        <v>2143</v>
      </c>
      <c r="B6" s="768"/>
      <c r="C6" s="383"/>
      <c r="D6" s="275"/>
      <c r="E6" s="275"/>
      <c r="F6" s="275"/>
      <c r="G6" s="275"/>
      <c r="H6" s="275"/>
      <c r="I6" s="275"/>
      <c r="J6" s="275"/>
      <c r="K6" s="275"/>
      <c r="L6" s="275"/>
    </row>
    <row r="7" spans="1:12" s="165" customFormat="1" ht="75.75" customHeight="1" thickBot="1">
      <c r="B7" s="7" t="s">
        <v>3519</v>
      </c>
      <c r="C7" s="149" t="s">
        <v>2147</v>
      </c>
      <c r="D7" s="16" t="s">
        <v>2159</v>
      </c>
      <c r="E7" s="7" t="s">
        <v>3811</v>
      </c>
      <c r="F7" s="28">
        <v>10</v>
      </c>
      <c r="G7" s="384">
        <v>39.950000000000003</v>
      </c>
      <c r="H7" s="384">
        <v>31.95</v>
      </c>
      <c r="I7" s="384">
        <f t="shared" ref="I7:L18" si="0">$H7-($H7*I$2)</f>
        <v>12.780000000000001</v>
      </c>
      <c r="J7" s="384">
        <f t="shared" si="0"/>
        <v>11.182499999999997</v>
      </c>
      <c r="K7" s="384">
        <f t="shared" si="0"/>
        <v>9.5850000000000009</v>
      </c>
      <c r="L7" s="384">
        <f t="shared" si="0"/>
        <v>7.9875000000000007</v>
      </c>
    </row>
    <row r="8" spans="1:12" s="165" customFormat="1" ht="75.75" customHeight="1" thickTop="1" thickBot="1">
      <c r="B8" s="10" t="s">
        <v>3520</v>
      </c>
      <c r="C8" s="23" t="s">
        <v>2148</v>
      </c>
      <c r="D8" s="18" t="s">
        <v>2160</v>
      </c>
      <c r="E8" s="10" t="s">
        <v>3810</v>
      </c>
      <c r="F8" s="11">
        <v>10</v>
      </c>
      <c r="G8" s="343">
        <v>34.950000000000003</v>
      </c>
      <c r="H8" s="343">
        <v>26.95</v>
      </c>
      <c r="I8" s="335">
        <f t="shared" si="0"/>
        <v>10.780000000000001</v>
      </c>
      <c r="J8" s="335">
        <f t="shared" si="0"/>
        <v>9.4324999999999974</v>
      </c>
      <c r="K8" s="335">
        <f t="shared" si="0"/>
        <v>8.0850000000000009</v>
      </c>
      <c r="L8" s="335">
        <f t="shared" si="0"/>
        <v>6.7375000000000007</v>
      </c>
    </row>
    <row r="9" spans="1:12" s="165" customFormat="1" ht="75.75" customHeight="1" thickTop="1" thickBot="1">
      <c r="B9" s="12" t="s">
        <v>3521</v>
      </c>
      <c r="C9" s="289" t="s">
        <v>2149</v>
      </c>
      <c r="D9" s="290" t="s">
        <v>2161</v>
      </c>
      <c r="E9" s="12" t="s">
        <v>1579</v>
      </c>
      <c r="F9" s="28">
        <v>10</v>
      </c>
      <c r="G9" s="440">
        <v>34.950000000000003</v>
      </c>
      <c r="H9" s="440">
        <v>22.95</v>
      </c>
      <c r="I9" s="384">
        <f t="shared" si="0"/>
        <v>9.18</v>
      </c>
      <c r="J9" s="384">
        <f t="shared" si="0"/>
        <v>8.0324999999999989</v>
      </c>
      <c r="K9" s="384">
        <f t="shared" si="0"/>
        <v>6.8850000000000016</v>
      </c>
      <c r="L9" s="384">
        <f t="shared" si="0"/>
        <v>5.7375000000000007</v>
      </c>
    </row>
    <row r="10" spans="1:12" s="165" customFormat="1" ht="75.75" customHeight="1" thickTop="1" thickBot="1">
      <c r="B10" s="11" t="s">
        <v>3522</v>
      </c>
      <c r="C10" s="150" t="s">
        <v>2150</v>
      </c>
      <c r="D10" s="20" t="s">
        <v>2162</v>
      </c>
      <c r="E10" s="11"/>
      <c r="F10" s="11">
        <v>10</v>
      </c>
      <c r="G10" s="343">
        <v>49.95</v>
      </c>
      <c r="H10" s="343">
        <v>38.950000000000003</v>
      </c>
      <c r="I10" s="335">
        <f t="shared" si="0"/>
        <v>15.580000000000002</v>
      </c>
      <c r="J10" s="335">
        <f t="shared" si="0"/>
        <v>13.6325</v>
      </c>
      <c r="K10" s="335">
        <f t="shared" si="0"/>
        <v>11.685000000000002</v>
      </c>
      <c r="L10" s="335">
        <f t="shared" si="0"/>
        <v>9.7375000000000007</v>
      </c>
    </row>
    <row r="11" spans="1:12" s="165" customFormat="1" ht="75.75" customHeight="1" thickTop="1" thickBot="1">
      <c r="B11" s="7" t="s">
        <v>3523</v>
      </c>
      <c r="C11" s="149" t="s">
        <v>2151</v>
      </c>
      <c r="D11" s="16" t="s">
        <v>2163</v>
      </c>
      <c r="E11" s="7" t="s">
        <v>4248</v>
      </c>
      <c r="F11" s="28">
        <v>10</v>
      </c>
      <c r="G11" s="440">
        <v>39.950000000000003</v>
      </c>
      <c r="H11" s="440">
        <v>29.95</v>
      </c>
      <c r="I11" s="384">
        <f t="shared" si="0"/>
        <v>11.98</v>
      </c>
      <c r="J11" s="384">
        <f t="shared" si="0"/>
        <v>10.482499999999998</v>
      </c>
      <c r="K11" s="384">
        <f t="shared" si="0"/>
        <v>8.9849999999999994</v>
      </c>
      <c r="L11" s="384">
        <f t="shared" si="0"/>
        <v>7.4875000000000007</v>
      </c>
    </row>
    <row r="12" spans="1:12" s="165" customFormat="1" ht="75.75" customHeight="1" thickTop="1" thickBot="1">
      <c r="B12" s="39" t="s">
        <v>3524</v>
      </c>
      <c r="C12" s="76" t="s">
        <v>2152</v>
      </c>
      <c r="D12" s="40" t="s">
        <v>2164</v>
      </c>
      <c r="E12" s="10"/>
      <c r="F12" s="11">
        <v>10</v>
      </c>
      <c r="G12" s="343">
        <v>34.950000000000003</v>
      </c>
      <c r="H12" s="343">
        <v>24.95</v>
      </c>
      <c r="I12" s="335">
        <f t="shared" si="0"/>
        <v>9.98</v>
      </c>
      <c r="J12" s="335">
        <f t="shared" si="0"/>
        <v>8.7324999999999982</v>
      </c>
      <c r="K12" s="335">
        <f t="shared" si="0"/>
        <v>7.4849999999999994</v>
      </c>
      <c r="L12" s="335">
        <f t="shared" si="0"/>
        <v>6.2375000000000007</v>
      </c>
    </row>
    <row r="13" spans="1:12" s="165" customFormat="1" ht="75.75" customHeight="1" thickTop="1" thickBot="1">
      <c r="B13" s="7" t="s">
        <v>3525</v>
      </c>
      <c r="C13" s="149" t="s">
        <v>2144</v>
      </c>
      <c r="D13" s="16" t="s">
        <v>2156</v>
      </c>
      <c r="E13" s="7"/>
      <c r="F13" s="28">
        <v>10</v>
      </c>
      <c r="G13" s="440">
        <v>64.95</v>
      </c>
      <c r="H13" s="440">
        <v>54.95</v>
      </c>
      <c r="I13" s="384">
        <f t="shared" si="0"/>
        <v>21.980000000000004</v>
      </c>
      <c r="J13" s="384">
        <f t="shared" si="0"/>
        <v>19.232500000000002</v>
      </c>
      <c r="K13" s="384">
        <f t="shared" si="0"/>
        <v>16.485000000000007</v>
      </c>
      <c r="L13" s="384">
        <f t="shared" si="0"/>
        <v>13.737499999999997</v>
      </c>
    </row>
    <row r="14" spans="1:12" s="165" customFormat="1" ht="75.75" customHeight="1" thickTop="1" thickBot="1">
      <c r="B14" s="10" t="s">
        <v>3526</v>
      </c>
      <c r="C14" s="23" t="s">
        <v>2145</v>
      </c>
      <c r="D14" s="18" t="s">
        <v>2157</v>
      </c>
      <c r="E14" s="10"/>
      <c r="F14" s="11">
        <v>10</v>
      </c>
      <c r="G14" s="343">
        <v>54.95</v>
      </c>
      <c r="H14" s="343">
        <v>44.95</v>
      </c>
      <c r="I14" s="335">
        <f t="shared" si="0"/>
        <v>17.98</v>
      </c>
      <c r="J14" s="335">
        <f t="shared" si="0"/>
        <v>15.732500000000002</v>
      </c>
      <c r="K14" s="335">
        <f t="shared" si="0"/>
        <v>13.485000000000003</v>
      </c>
      <c r="L14" s="335">
        <f t="shared" si="0"/>
        <v>11.237499999999997</v>
      </c>
    </row>
    <row r="15" spans="1:12" s="165" customFormat="1" ht="75.75" customHeight="1" thickTop="1" thickBot="1">
      <c r="B15" s="12" t="s">
        <v>3527</v>
      </c>
      <c r="C15" s="289" t="s">
        <v>2146</v>
      </c>
      <c r="D15" s="290" t="s">
        <v>2158</v>
      </c>
      <c r="E15" s="7" t="s">
        <v>4246</v>
      </c>
      <c r="F15" s="28">
        <v>10</v>
      </c>
      <c r="G15" s="440">
        <v>44.95</v>
      </c>
      <c r="H15" s="440">
        <v>36.950000000000003</v>
      </c>
      <c r="I15" s="384">
        <f t="shared" si="0"/>
        <v>14.780000000000001</v>
      </c>
      <c r="J15" s="384">
        <f t="shared" si="0"/>
        <v>12.932500000000001</v>
      </c>
      <c r="K15" s="384">
        <f t="shared" si="0"/>
        <v>11.085000000000001</v>
      </c>
      <c r="L15" s="384">
        <f t="shared" si="0"/>
        <v>9.2375000000000007</v>
      </c>
    </row>
    <row r="16" spans="1:12" s="165" customFormat="1" ht="75.75" customHeight="1" thickTop="1" thickBot="1">
      <c r="B16" s="11" t="s">
        <v>3528</v>
      </c>
      <c r="C16" s="150" t="s">
        <v>2153</v>
      </c>
      <c r="D16" s="20" t="s">
        <v>2165</v>
      </c>
      <c r="E16" s="10" t="s">
        <v>4247</v>
      </c>
      <c r="F16" s="11">
        <v>10</v>
      </c>
      <c r="G16" s="343">
        <v>89.95</v>
      </c>
      <c r="H16" s="343">
        <v>79.95</v>
      </c>
      <c r="I16" s="335">
        <f t="shared" si="0"/>
        <v>31.980000000000004</v>
      </c>
      <c r="J16" s="335">
        <f t="shared" si="0"/>
        <v>27.982500000000002</v>
      </c>
      <c r="K16" s="335">
        <f t="shared" si="0"/>
        <v>23.985000000000007</v>
      </c>
      <c r="L16" s="335">
        <f t="shared" si="0"/>
        <v>19.987499999999997</v>
      </c>
    </row>
    <row r="17" spans="2:12" s="165" customFormat="1" ht="75.75" customHeight="1" thickTop="1" thickBot="1">
      <c r="B17" s="7" t="s">
        <v>3529</v>
      </c>
      <c r="C17" s="149" t="s">
        <v>2154</v>
      </c>
      <c r="D17" s="16" t="s">
        <v>2166</v>
      </c>
      <c r="E17" s="7" t="s">
        <v>4245</v>
      </c>
      <c r="F17" s="68">
        <v>10</v>
      </c>
      <c r="G17" s="440">
        <v>69.95</v>
      </c>
      <c r="H17" s="440">
        <v>59.95</v>
      </c>
      <c r="I17" s="243">
        <f t="shared" si="0"/>
        <v>23.980000000000004</v>
      </c>
      <c r="J17" s="243">
        <f t="shared" si="0"/>
        <v>20.982500000000002</v>
      </c>
      <c r="K17" s="243">
        <f t="shared" si="0"/>
        <v>17.985000000000007</v>
      </c>
      <c r="L17" s="243">
        <f t="shared" si="0"/>
        <v>14.987499999999997</v>
      </c>
    </row>
    <row r="18" spans="2:12" s="165" customFormat="1" ht="75.75" customHeight="1" thickTop="1" thickBot="1">
      <c r="B18" s="39" t="s">
        <v>3530</v>
      </c>
      <c r="C18" s="76" t="s">
        <v>2155</v>
      </c>
      <c r="D18" s="40" t="s">
        <v>2167</v>
      </c>
      <c r="E18" s="39" t="s">
        <v>3811</v>
      </c>
      <c r="F18" s="39">
        <v>10</v>
      </c>
      <c r="G18" s="339">
        <v>59.95</v>
      </c>
      <c r="H18" s="339">
        <v>49.95</v>
      </c>
      <c r="I18" s="339">
        <f t="shared" si="0"/>
        <v>19.980000000000004</v>
      </c>
      <c r="J18" s="339">
        <f t="shared" si="0"/>
        <v>17.482500000000002</v>
      </c>
      <c r="K18" s="339">
        <f t="shared" si="0"/>
        <v>14.985000000000007</v>
      </c>
      <c r="L18" s="339">
        <f t="shared" si="0"/>
        <v>12.487499999999997</v>
      </c>
    </row>
  </sheetData>
  <mergeCells count="3">
    <mergeCell ref="A1:A2"/>
    <mergeCell ref="B1:C2"/>
    <mergeCell ref="A6:B6"/>
  </mergeCells>
  <conditionalFormatting sqref="F4">
    <cfRule type="containsText" dxfId="38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>
  <sheetPr codeName="Sheet39"/>
  <dimension ref="A1:L11"/>
  <sheetViews>
    <sheetView workbookViewId="0">
      <selection sqref="A1:A2"/>
    </sheetView>
  </sheetViews>
  <sheetFormatPr defaultRowHeight="15"/>
  <cols>
    <col min="1" max="1" width="13" style="309" customWidth="1"/>
    <col min="2" max="2" width="14.140625" customWidth="1"/>
    <col min="3" max="3" width="19.7109375" customWidth="1"/>
    <col min="4" max="4" width="22" customWidth="1"/>
    <col min="7" max="7" width="11" bestFit="1" customWidth="1"/>
    <col min="8" max="8" width="8" bestFit="1" customWidth="1"/>
    <col min="9" max="12" width="9.7109375" bestFit="1" customWidth="1"/>
  </cols>
  <sheetData>
    <row r="1" spans="1:12" s="279" customFormat="1" ht="34.5" customHeight="1">
      <c r="A1" s="785"/>
      <c r="B1" s="784" t="s">
        <v>2443</v>
      </c>
      <c r="C1" s="782"/>
      <c r="D1" s="275"/>
      <c r="E1" s="275"/>
      <c r="F1" s="275"/>
      <c r="G1" s="275"/>
      <c r="H1" s="275"/>
      <c r="I1" s="275"/>
      <c r="J1" s="275"/>
      <c r="K1" s="275"/>
      <c r="L1" s="275"/>
    </row>
    <row r="2" spans="1:12" s="279" customFormat="1" ht="30" customHeight="1">
      <c r="A2" s="785"/>
      <c r="B2" s="782"/>
      <c r="C2" s="782"/>
      <c r="D2" s="275"/>
      <c r="F2" s="256"/>
      <c r="G2" s="275"/>
      <c r="I2" s="256">
        <v>0.6</v>
      </c>
      <c r="J2" s="256">
        <v>0.65</v>
      </c>
      <c r="K2" s="256">
        <v>0.7</v>
      </c>
      <c r="L2" s="256">
        <v>0.75</v>
      </c>
    </row>
    <row r="3" spans="1:12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</row>
    <row r="4" spans="1:12" s="257" customFormat="1" ht="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</row>
    <row r="5" spans="1:12" s="278" customFormat="1" ht="3" customHeight="1">
      <c r="A5" s="307"/>
      <c r="B5" s="275"/>
      <c r="C5" s="275"/>
      <c r="D5" s="275"/>
      <c r="E5" s="275"/>
      <c r="F5" s="275"/>
      <c r="G5" s="275"/>
      <c r="H5" s="275"/>
      <c r="I5" s="275"/>
      <c r="J5" s="275"/>
      <c r="K5" s="275"/>
      <c r="L5" s="275"/>
    </row>
    <row r="6" spans="1:12" s="107" customFormat="1" ht="25.5">
      <c r="A6" s="768" t="s">
        <v>2443</v>
      </c>
      <c r="B6" s="768"/>
      <c r="C6" s="383"/>
      <c r="D6"/>
      <c r="E6"/>
      <c r="F6"/>
      <c r="G6"/>
      <c r="H6"/>
      <c r="I6"/>
      <c r="J6"/>
      <c r="K6"/>
      <c r="L6"/>
    </row>
    <row r="7" spans="1:12" s="107" customFormat="1" ht="45" customHeight="1" thickBot="1">
      <c r="B7" s="7" t="s">
        <v>3515</v>
      </c>
      <c r="C7" s="149" t="s">
        <v>2439</v>
      </c>
      <c r="D7" s="16" t="s">
        <v>2441</v>
      </c>
      <c r="E7" s="16" t="s">
        <v>1681</v>
      </c>
      <c r="F7" s="7"/>
      <c r="G7" s="7">
        <v>29.95</v>
      </c>
      <c r="H7" s="7">
        <v>19.95</v>
      </c>
      <c r="I7" s="384">
        <f t="shared" ref="I7:L8" si="0">$H7-($H7*I$2)</f>
        <v>7.98</v>
      </c>
      <c r="J7" s="384">
        <f t="shared" si="0"/>
        <v>6.9824999999999999</v>
      </c>
      <c r="K7" s="384">
        <f t="shared" si="0"/>
        <v>5.9850000000000012</v>
      </c>
      <c r="L7" s="384">
        <f t="shared" si="0"/>
        <v>4.9875000000000007</v>
      </c>
    </row>
    <row r="8" spans="1:12" s="107" customFormat="1" ht="45" customHeight="1" thickTop="1" thickBot="1">
      <c r="B8" s="345" t="s">
        <v>3516</v>
      </c>
      <c r="C8" s="404" t="s">
        <v>2440</v>
      </c>
      <c r="D8" s="171" t="s">
        <v>2441</v>
      </c>
      <c r="E8" s="171" t="s">
        <v>4275</v>
      </c>
      <c r="F8" s="345"/>
      <c r="G8" s="345">
        <v>99.95</v>
      </c>
      <c r="H8" s="345">
        <v>69.95</v>
      </c>
      <c r="I8" s="346">
        <f t="shared" si="0"/>
        <v>27.980000000000004</v>
      </c>
      <c r="J8" s="346">
        <f t="shared" si="0"/>
        <v>24.482500000000002</v>
      </c>
      <c r="K8" s="346">
        <f t="shared" si="0"/>
        <v>20.985000000000007</v>
      </c>
      <c r="L8" s="346">
        <f t="shared" si="0"/>
        <v>17.487499999999997</v>
      </c>
    </row>
    <row r="9" spans="1:12" s="107" customFormat="1" ht="45" customHeight="1" thickBot="1">
      <c r="B9" s="554" t="s">
        <v>3517</v>
      </c>
      <c r="C9" s="555" t="s">
        <v>2438</v>
      </c>
      <c r="D9" s="556" t="s">
        <v>2442</v>
      </c>
      <c r="E9" s="556"/>
      <c r="F9" s="554"/>
      <c r="G9" s="554">
        <v>99.95</v>
      </c>
      <c r="H9" s="554">
        <v>69.95</v>
      </c>
      <c r="I9" s="558">
        <v>27.980000000000004</v>
      </c>
      <c r="J9" s="558">
        <v>24.482500000000002</v>
      </c>
      <c r="K9" s="558">
        <v>20.985000000000007</v>
      </c>
      <c r="L9" s="558">
        <v>17.487499999999997</v>
      </c>
    </row>
    <row r="10" spans="1:12" s="107" customFormat="1" ht="45" customHeight="1" thickTop="1" thickBot="1">
      <c r="B10" s="345" t="s">
        <v>3518</v>
      </c>
      <c r="C10" s="404" t="s">
        <v>2437</v>
      </c>
      <c r="D10" s="171" t="s">
        <v>3514</v>
      </c>
      <c r="E10" s="171"/>
      <c r="F10" s="345"/>
      <c r="G10" s="345">
        <v>39.950000000000003</v>
      </c>
      <c r="H10" s="345">
        <v>29.95</v>
      </c>
      <c r="I10" s="346">
        <v>11.98</v>
      </c>
      <c r="J10" s="346">
        <v>10.482499999999998</v>
      </c>
      <c r="K10" s="346">
        <v>8.9849999999999994</v>
      </c>
      <c r="L10" s="346">
        <v>7.4875000000000007</v>
      </c>
    </row>
    <row r="11" spans="1:12" s="107" customFormat="1" ht="50.1" customHeight="1" thickBot="1">
      <c r="B11" s="414" t="s">
        <v>4291</v>
      </c>
      <c r="C11" s="415" t="s">
        <v>4290</v>
      </c>
      <c r="D11" s="416" t="s">
        <v>3514</v>
      </c>
      <c r="E11" s="416"/>
      <c r="F11" s="414"/>
      <c r="G11" s="414">
        <v>109.95</v>
      </c>
      <c r="H11" s="414">
        <v>89.95</v>
      </c>
      <c r="I11" s="559">
        <v>35.980000000000004</v>
      </c>
      <c r="J11" s="559">
        <v>31.482500000000002</v>
      </c>
      <c r="K11" s="559">
        <v>26.985000000000007</v>
      </c>
      <c r="L11" s="559">
        <v>22.487499999999997</v>
      </c>
    </row>
  </sheetData>
  <mergeCells count="3">
    <mergeCell ref="A1:A2"/>
    <mergeCell ref="B1:C2"/>
    <mergeCell ref="A6:B6"/>
  </mergeCells>
  <conditionalFormatting sqref="F4">
    <cfRule type="containsText" dxfId="37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>
  <sheetPr codeName="Sheet40"/>
  <dimension ref="A1:L7"/>
  <sheetViews>
    <sheetView zoomScaleNormal="100" workbookViewId="0">
      <selection sqref="A1:A2"/>
    </sheetView>
  </sheetViews>
  <sheetFormatPr defaultRowHeight="15"/>
  <cols>
    <col min="1" max="1" width="12.85546875" style="309" customWidth="1"/>
    <col min="2" max="2" width="14.42578125" bestFit="1" customWidth="1"/>
    <col min="3" max="3" width="14.85546875" bestFit="1" customWidth="1"/>
    <col min="4" max="4" width="25.42578125" customWidth="1"/>
    <col min="5" max="5" width="9.42578125" customWidth="1"/>
    <col min="6" max="6" width="15.28515625" bestFit="1" customWidth="1"/>
    <col min="7" max="7" width="11" bestFit="1" customWidth="1"/>
    <col min="8" max="8" width="9.140625" bestFit="1" customWidth="1"/>
    <col min="9" max="12" width="9.7109375" bestFit="1" customWidth="1"/>
  </cols>
  <sheetData>
    <row r="1" spans="1:12" s="89" customFormat="1" ht="28.15" customHeight="1">
      <c r="A1" s="774"/>
      <c r="B1" s="784" t="s">
        <v>4088</v>
      </c>
      <c r="C1" s="782"/>
      <c r="D1" s="280"/>
      <c r="E1" s="27"/>
      <c r="F1" s="280"/>
      <c r="G1" s="280"/>
      <c r="H1" s="280"/>
      <c r="I1" s="280"/>
      <c r="J1" s="280"/>
      <c r="K1" s="280"/>
      <c r="L1" s="280"/>
    </row>
    <row r="2" spans="1:12" s="89" customFormat="1" ht="18.600000000000001" customHeight="1">
      <c r="A2" s="774"/>
      <c r="B2" s="782"/>
      <c r="C2" s="782"/>
      <c r="D2" s="280"/>
      <c r="E2" s="27"/>
      <c r="F2" s="111"/>
      <c r="G2" s="280"/>
      <c r="I2" s="108">
        <v>0.6</v>
      </c>
      <c r="J2" s="108">
        <v>0.65</v>
      </c>
      <c r="K2" s="108">
        <v>0.7</v>
      </c>
      <c r="L2" s="108">
        <v>0.75</v>
      </c>
    </row>
    <row r="3" spans="1:12" s="89" customFormat="1" ht="3" customHeight="1">
      <c r="B3" s="280"/>
      <c r="C3" s="280"/>
      <c r="D3" s="280"/>
      <c r="E3" s="280"/>
      <c r="F3" s="280"/>
      <c r="G3" s="280"/>
      <c r="H3" s="280"/>
      <c r="I3" s="280"/>
      <c r="J3" s="280"/>
      <c r="K3" s="280"/>
      <c r="L3" s="280"/>
    </row>
    <row r="4" spans="1:12" s="78" customFormat="1" ht="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</row>
    <row r="5" spans="1:12" s="3" customFormat="1" ht="3" customHeight="1">
      <c r="B5" s="280"/>
      <c r="C5" s="280"/>
      <c r="D5" s="280"/>
      <c r="E5" s="280"/>
      <c r="F5" s="280"/>
      <c r="G5" s="280"/>
      <c r="H5" s="280"/>
      <c r="I5" s="280"/>
      <c r="J5" s="280"/>
      <c r="K5" s="280"/>
      <c r="L5" s="280"/>
    </row>
    <row r="6" spans="1:12" ht="26.25" thickBot="1">
      <c r="A6" s="768" t="s">
        <v>4088</v>
      </c>
      <c r="B6" s="768"/>
      <c r="C6" s="383"/>
      <c r="D6" s="276"/>
      <c r="E6" s="276"/>
    </row>
    <row r="7" spans="1:12" ht="43.5" thickBot="1">
      <c r="B7" s="193" t="s">
        <v>1974</v>
      </c>
      <c r="C7" s="292" t="s">
        <v>1976</v>
      </c>
      <c r="D7" s="99" t="s">
        <v>1975</v>
      </c>
      <c r="E7" s="193"/>
      <c r="F7" s="412"/>
      <c r="G7" s="413">
        <v>99.95</v>
      </c>
      <c r="H7" s="413">
        <v>79.95</v>
      </c>
      <c r="I7" s="413">
        <f t="shared" ref="I7:L7" si="0">$H7-($H7*I$2)</f>
        <v>31.980000000000004</v>
      </c>
      <c r="J7" s="413">
        <f t="shared" si="0"/>
        <v>27.982500000000002</v>
      </c>
      <c r="K7" s="413">
        <f t="shared" si="0"/>
        <v>23.985000000000007</v>
      </c>
      <c r="L7" s="413">
        <f t="shared" si="0"/>
        <v>19.987499999999997</v>
      </c>
    </row>
  </sheetData>
  <mergeCells count="3">
    <mergeCell ref="A1:A2"/>
    <mergeCell ref="B1:C2"/>
    <mergeCell ref="A6:B6"/>
  </mergeCells>
  <conditionalFormatting sqref="F4">
    <cfRule type="containsText" dxfId="36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>
  <sheetPr codeName="Sheet41"/>
  <dimension ref="A1:M10"/>
  <sheetViews>
    <sheetView zoomScaleNormal="100" workbookViewId="0">
      <selection sqref="A1:A2"/>
    </sheetView>
  </sheetViews>
  <sheetFormatPr defaultRowHeight="15"/>
  <cols>
    <col min="1" max="1" width="9.140625" style="301"/>
    <col min="2" max="2" width="15.7109375" style="275" bestFit="1" customWidth="1"/>
    <col min="3" max="3" width="14.85546875" style="275" bestFit="1" customWidth="1"/>
    <col min="4" max="4" width="20.85546875" style="275" customWidth="1"/>
    <col min="5" max="5" width="7.42578125" style="275" bestFit="1" customWidth="1"/>
    <col min="6" max="6" width="15.28515625" style="275" bestFit="1" customWidth="1"/>
    <col min="7" max="7" width="11" style="275" bestFit="1" customWidth="1"/>
    <col min="8" max="8" width="8" style="275" bestFit="1" customWidth="1"/>
    <col min="9" max="12" width="10.7109375" style="275" bestFit="1" customWidth="1"/>
    <col min="13" max="16384" width="9.140625" style="275"/>
  </cols>
  <sheetData>
    <row r="1" spans="1:13" s="279" customFormat="1" ht="28.15" customHeight="1">
      <c r="A1" s="785"/>
      <c r="B1" s="784" t="s">
        <v>4089</v>
      </c>
      <c r="C1" s="784"/>
      <c r="D1" s="784"/>
      <c r="E1" s="14"/>
      <c r="F1" s="275"/>
      <c r="G1" s="275"/>
      <c r="H1" s="275"/>
      <c r="I1" s="275"/>
      <c r="J1" s="275"/>
      <c r="K1" s="275"/>
      <c r="L1" s="275"/>
    </row>
    <row r="2" spans="1:13" s="279" customFormat="1" ht="18.600000000000001" customHeight="1">
      <c r="A2" s="785"/>
      <c r="B2" s="784"/>
      <c r="C2" s="784"/>
      <c r="D2" s="784"/>
      <c r="E2" s="14"/>
      <c r="F2" s="256"/>
      <c r="G2" s="275"/>
      <c r="I2" s="256">
        <v>0.6</v>
      </c>
      <c r="J2" s="256">
        <v>0.65</v>
      </c>
      <c r="K2" s="256">
        <v>0.7</v>
      </c>
      <c r="L2" s="256">
        <v>0.75</v>
      </c>
    </row>
    <row r="3" spans="1:13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</row>
    <row r="4" spans="1:13" s="257" customFormat="1" ht="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</row>
    <row r="5" spans="1:13" s="278" customFormat="1" ht="3" customHeight="1">
      <c r="A5" s="307"/>
      <c r="B5" s="275"/>
      <c r="C5" s="275"/>
      <c r="D5" s="275"/>
      <c r="E5" s="275"/>
      <c r="F5" s="275"/>
      <c r="G5" s="275"/>
      <c r="H5" s="275"/>
      <c r="I5" s="275"/>
      <c r="J5" s="275"/>
      <c r="K5" s="275"/>
      <c r="L5" s="275"/>
    </row>
    <row r="6" spans="1:13" ht="25.5">
      <c r="A6" s="768" t="s">
        <v>4089</v>
      </c>
      <c r="B6" s="768"/>
      <c r="C6" s="364"/>
      <c r="D6" s="276"/>
      <c r="E6" s="276"/>
    </row>
    <row r="7" spans="1:13" s="165" customFormat="1" ht="50.1" customHeight="1" thickBot="1">
      <c r="B7" s="28" t="s">
        <v>3509</v>
      </c>
      <c r="C7" s="233" t="s">
        <v>1999</v>
      </c>
      <c r="D7" s="29" t="s">
        <v>2002</v>
      </c>
      <c r="E7" s="28"/>
      <c r="F7" s="28">
        <v>10</v>
      </c>
      <c r="G7" s="384">
        <v>14.95</v>
      </c>
      <c r="H7" s="384">
        <v>9.9499999999999993</v>
      </c>
      <c r="I7" s="384">
        <f t="shared" ref="I7:K7" si="0">$H7-($H7*I2)</f>
        <v>3.9799999999999995</v>
      </c>
      <c r="J7" s="384">
        <f t="shared" si="0"/>
        <v>3.4824999999999999</v>
      </c>
      <c r="K7" s="384">
        <f t="shared" si="0"/>
        <v>2.9850000000000003</v>
      </c>
      <c r="L7" s="384">
        <f>$H7-($H7*L2)</f>
        <v>2.4874999999999998</v>
      </c>
    </row>
    <row r="8" spans="1:13" s="165" customFormat="1" ht="50.1" customHeight="1" thickTop="1" thickBot="1">
      <c r="B8" s="11" t="s">
        <v>3508</v>
      </c>
      <c r="C8" s="150" t="s">
        <v>2000</v>
      </c>
      <c r="D8" s="20" t="s">
        <v>2003</v>
      </c>
      <c r="E8" s="11"/>
      <c r="F8" s="337">
        <v>10</v>
      </c>
      <c r="G8" s="384">
        <v>14.95</v>
      </c>
      <c r="H8" s="384">
        <v>9.9499999999999993</v>
      </c>
      <c r="I8" s="384">
        <f t="shared" ref="I8:K8" si="1">$H8-($H8*I2)</f>
        <v>3.9799999999999995</v>
      </c>
      <c r="J8" s="384">
        <f t="shared" si="1"/>
        <v>3.4824999999999999</v>
      </c>
      <c r="K8" s="384">
        <f t="shared" si="1"/>
        <v>2.9850000000000003</v>
      </c>
      <c r="L8" s="384">
        <f>$H8-($H8*L2)</f>
        <v>2.4874999999999998</v>
      </c>
    </row>
    <row r="9" spans="1:13" s="165" customFormat="1" ht="50.1" customHeight="1" thickTop="1" thickBot="1">
      <c r="B9" s="193" t="s">
        <v>3507</v>
      </c>
      <c r="C9" s="292" t="s">
        <v>2001</v>
      </c>
      <c r="D9" s="99" t="s">
        <v>2004</v>
      </c>
      <c r="E9" s="41"/>
      <c r="F9" s="41">
        <v>10</v>
      </c>
      <c r="G9" s="384">
        <v>14.95</v>
      </c>
      <c r="H9" s="384">
        <v>9.9499999999999993</v>
      </c>
      <c r="I9" s="384">
        <f t="shared" ref="I9:K9" si="2">$H9-($H9*I2)</f>
        <v>3.9799999999999995</v>
      </c>
      <c r="J9" s="384">
        <f t="shared" si="2"/>
        <v>3.4824999999999999</v>
      </c>
      <c r="K9" s="384">
        <f t="shared" si="2"/>
        <v>2.9850000000000003</v>
      </c>
      <c r="L9" s="384">
        <f>$H9-($H9*L2)</f>
        <v>2.4874999999999998</v>
      </c>
    </row>
    <row r="10" spans="1:13" s="279" customFormat="1" ht="3" customHeight="1">
      <c r="A10" s="308"/>
      <c r="B10" s="275"/>
      <c r="C10" s="275"/>
      <c r="D10" s="275"/>
      <c r="E10" s="275"/>
      <c r="F10" s="275"/>
      <c r="G10" s="275"/>
      <c r="H10" s="275"/>
      <c r="I10" s="275"/>
      <c r="J10" s="275"/>
      <c r="K10" s="275"/>
      <c r="L10" s="275"/>
      <c r="M10" s="275"/>
    </row>
  </sheetData>
  <mergeCells count="3">
    <mergeCell ref="A1:A2"/>
    <mergeCell ref="B1:D2"/>
    <mergeCell ref="A6:B6"/>
  </mergeCells>
  <conditionalFormatting sqref="F4">
    <cfRule type="containsText" dxfId="35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>
  <sheetPr codeName="Sheet42"/>
  <dimension ref="A1:L10"/>
  <sheetViews>
    <sheetView zoomScaleNormal="100" workbookViewId="0">
      <selection sqref="A1:A2"/>
    </sheetView>
  </sheetViews>
  <sheetFormatPr defaultRowHeight="15"/>
  <cols>
    <col min="1" max="1" width="25.28515625" style="309" customWidth="1"/>
    <col min="2" max="2" width="18.42578125" customWidth="1"/>
    <col min="3" max="3" width="32.7109375" customWidth="1"/>
    <col min="4" max="4" width="27.28515625" customWidth="1"/>
    <col min="5" max="5" width="7.42578125" bestFit="1" customWidth="1"/>
    <col min="6" max="6" width="15.28515625" bestFit="1" customWidth="1"/>
    <col min="7" max="7" width="11" bestFit="1" customWidth="1"/>
    <col min="8" max="8" width="8" bestFit="1" customWidth="1"/>
    <col min="9" max="12" width="9.7109375" bestFit="1" customWidth="1"/>
  </cols>
  <sheetData>
    <row r="1" spans="1:12" s="279" customFormat="1" ht="28.15" customHeight="1">
      <c r="A1" s="785"/>
      <c r="B1" s="784" t="s">
        <v>4090</v>
      </c>
      <c r="C1" s="782"/>
      <c r="D1" s="275"/>
      <c r="E1" s="14"/>
      <c r="F1" s="275"/>
      <c r="G1" s="275"/>
      <c r="H1" s="275"/>
      <c r="I1" s="275"/>
      <c r="J1" s="275"/>
      <c r="K1" s="275"/>
      <c r="L1" s="275"/>
    </row>
    <row r="2" spans="1:12" s="279" customFormat="1" ht="18.600000000000001" customHeight="1">
      <c r="A2" s="785"/>
      <c r="B2" s="782"/>
      <c r="C2" s="782"/>
      <c r="D2" s="275"/>
      <c r="E2" s="14"/>
      <c r="F2" s="256"/>
      <c r="G2" s="275"/>
      <c r="I2" s="256">
        <v>0.6</v>
      </c>
      <c r="J2" s="256">
        <v>0.65</v>
      </c>
      <c r="K2" s="256">
        <v>0.7</v>
      </c>
      <c r="L2" s="256">
        <v>0.75</v>
      </c>
    </row>
    <row r="3" spans="1:12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</row>
    <row r="4" spans="1:12" s="257" customFormat="1" ht="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</row>
    <row r="5" spans="1:12" s="278" customFormat="1" ht="3" customHeight="1">
      <c r="A5" s="307"/>
      <c r="B5" s="275"/>
      <c r="C5" s="275"/>
      <c r="D5" s="275"/>
      <c r="E5" s="275"/>
      <c r="F5" s="275"/>
      <c r="G5" s="275"/>
      <c r="H5" s="275"/>
      <c r="I5" s="275"/>
      <c r="J5" s="275"/>
      <c r="K5" s="275"/>
      <c r="L5" s="275"/>
    </row>
    <row r="6" spans="1:12" s="107" customFormat="1" ht="25.5">
      <c r="A6" s="768" t="s">
        <v>4090</v>
      </c>
      <c r="B6" s="768"/>
      <c r="C6" s="383"/>
      <c r="D6" s="280"/>
      <c r="E6" s="280"/>
      <c r="F6" s="280"/>
      <c r="G6" s="280"/>
      <c r="H6" s="280"/>
      <c r="I6" s="280"/>
      <c r="J6" s="280"/>
      <c r="K6" s="280"/>
      <c r="L6" s="280"/>
    </row>
    <row r="7" spans="1:12" s="165" customFormat="1" ht="45" customHeight="1" thickBot="1">
      <c r="B7" s="7" t="s">
        <v>3510</v>
      </c>
      <c r="C7" s="149" t="s">
        <v>2212</v>
      </c>
      <c r="D7" s="16" t="s">
        <v>2216</v>
      </c>
      <c r="E7" s="16"/>
      <c r="F7" s="28">
        <v>10</v>
      </c>
      <c r="G7" s="384">
        <v>19.95</v>
      </c>
      <c r="H7" s="384">
        <v>14.95</v>
      </c>
      <c r="I7" s="384">
        <f>$H7-($H7*I$2)</f>
        <v>5.98</v>
      </c>
      <c r="J7" s="384">
        <f t="shared" ref="J7:L7" si="0">$H7-($H7*J$2)</f>
        <v>5.2324999999999999</v>
      </c>
      <c r="K7" s="384">
        <f t="shared" si="0"/>
        <v>4.4850000000000012</v>
      </c>
      <c r="L7" s="384">
        <f t="shared" si="0"/>
        <v>3.7375000000000007</v>
      </c>
    </row>
    <row r="8" spans="1:12" s="165" customFormat="1" ht="45" customHeight="1" thickTop="1" thickBot="1">
      <c r="B8" s="10" t="s">
        <v>3511</v>
      </c>
      <c r="C8" s="23" t="s">
        <v>2213</v>
      </c>
      <c r="D8" s="18" t="s">
        <v>2217</v>
      </c>
      <c r="E8" s="18"/>
      <c r="F8" s="10">
        <v>10</v>
      </c>
      <c r="G8" s="343">
        <v>19.95</v>
      </c>
      <c r="H8" s="343">
        <v>14.95</v>
      </c>
      <c r="I8" s="343">
        <f t="shared" ref="I8:L10" si="1">$H8-($H8*I$2)</f>
        <v>5.98</v>
      </c>
      <c r="J8" s="343">
        <f t="shared" si="1"/>
        <v>5.2324999999999999</v>
      </c>
      <c r="K8" s="343">
        <f t="shared" si="1"/>
        <v>4.4850000000000012</v>
      </c>
      <c r="L8" s="343">
        <f t="shared" si="1"/>
        <v>3.7375000000000007</v>
      </c>
    </row>
    <row r="9" spans="1:12" s="165" customFormat="1" ht="45" customHeight="1" thickTop="1" thickBot="1">
      <c r="B9" s="7" t="s">
        <v>3512</v>
      </c>
      <c r="C9" s="149" t="s">
        <v>2214</v>
      </c>
      <c r="D9" s="16" t="s">
        <v>2218</v>
      </c>
      <c r="E9" s="290"/>
      <c r="F9" s="24">
        <v>10</v>
      </c>
      <c r="G9" s="440">
        <v>19.95</v>
      </c>
      <c r="H9" s="440">
        <v>14.95</v>
      </c>
      <c r="I9" s="440">
        <f t="shared" si="1"/>
        <v>5.98</v>
      </c>
      <c r="J9" s="440">
        <f t="shared" si="1"/>
        <v>5.2324999999999999</v>
      </c>
      <c r="K9" s="440">
        <f t="shared" si="1"/>
        <v>4.4850000000000012</v>
      </c>
      <c r="L9" s="440">
        <f t="shared" si="1"/>
        <v>3.7375000000000007</v>
      </c>
    </row>
    <row r="10" spans="1:12" s="165" customFormat="1" ht="45" customHeight="1" thickTop="1" thickBot="1">
      <c r="B10" s="39" t="s">
        <v>3513</v>
      </c>
      <c r="C10" s="76" t="s">
        <v>2215</v>
      </c>
      <c r="D10" s="40" t="s">
        <v>2219</v>
      </c>
      <c r="E10" s="40"/>
      <c r="F10" s="39">
        <v>10</v>
      </c>
      <c r="G10" s="339">
        <v>19.95</v>
      </c>
      <c r="H10" s="339">
        <v>14.95</v>
      </c>
      <c r="I10" s="339">
        <f t="shared" si="1"/>
        <v>5.98</v>
      </c>
      <c r="J10" s="339">
        <f t="shared" si="1"/>
        <v>5.2324999999999999</v>
      </c>
      <c r="K10" s="339">
        <f t="shared" si="1"/>
        <v>4.4850000000000012</v>
      </c>
      <c r="L10" s="339">
        <f t="shared" si="1"/>
        <v>3.7375000000000007</v>
      </c>
    </row>
  </sheetData>
  <mergeCells count="3">
    <mergeCell ref="A1:A2"/>
    <mergeCell ref="B1:C2"/>
    <mergeCell ref="A6:B6"/>
  </mergeCells>
  <conditionalFormatting sqref="F4">
    <cfRule type="containsText" dxfId="34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>
  <sheetPr codeName="Sheet43"/>
  <dimension ref="A1:M13"/>
  <sheetViews>
    <sheetView zoomScaleNormal="100" workbookViewId="0">
      <selection activeCell="E8" sqref="E8"/>
    </sheetView>
  </sheetViews>
  <sheetFormatPr defaultRowHeight="15"/>
  <cols>
    <col min="1" max="1" width="15.140625" style="309" customWidth="1"/>
    <col min="2" max="5" width="19.7109375" customWidth="1"/>
    <col min="6" max="6" width="15.28515625" bestFit="1" customWidth="1"/>
    <col min="7" max="7" width="11" bestFit="1" customWidth="1"/>
    <col min="8" max="8" width="8" bestFit="1" customWidth="1"/>
    <col min="9" max="12" width="9.7109375" bestFit="1" customWidth="1"/>
  </cols>
  <sheetData>
    <row r="1" spans="1:13" s="279" customFormat="1" ht="28.15" customHeight="1">
      <c r="A1" s="785"/>
      <c r="B1" s="784" t="s">
        <v>4928</v>
      </c>
      <c r="C1" s="782"/>
      <c r="D1" s="275"/>
      <c r="E1" s="14"/>
      <c r="F1" s="275"/>
      <c r="G1" s="275"/>
      <c r="H1" s="275"/>
      <c r="I1" s="275"/>
      <c r="J1" s="275"/>
      <c r="K1" s="275"/>
      <c r="L1" s="275"/>
    </row>
    <row r="2" spans="1:13" s="279" customFormat="1" ht="34.5" customHeight="1">
      <c r="A2" s="785"/>
      <c r="B2" s="782"/>
      <c r="C2" s="782"/>
      <c r="D2" s="275"/>
      <c r="E2" s="14"/>
      <c r="F2" s="256"/>
      <c r="G2" s="275"/>
      <c r="I2" s="256">
        <v>0.6</v>
      </c>
      <c r="J2" s="256">
        <v>0.65</v>
      </c>
      <c r="K2" s="256">
        <v>0.7</v>
      </c>
      <c r="L2" s="256">
        <v>0.75</v>
      </c>
    </row>
    <row r="3" spans="1:13" s="279" customFormat="1" ht="3" customHeight="1">
      <c r="A3" s="308"/>
      <c r="B3" s="275"/>
      <c r="C3" s="275"/>
      <c r="D3" s="275"/>
      <c r="E3" s="275"/>
      <c r="F3" s="275"/>
      <c r="G3" s="275"/>
      <c r="H3" s="275"/>
      <c r="I3" s="275"/>
      <c r="J3" s="275"/>
      <c r="K3" s="275"/>
      <c r="L3" s="275"/>
    </row>
    <row r="4" spans="1:13" s="257" customFormat="1" ht="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</row>
    <row r="5" spans="1:13" s="278" customFormat="1" ht="3" customHeight="1">
      <c r="A5" s="307"/>
      <c r="B5" s="275"/>
      <c r="C5" s="275"/>
      <c r="D5" s="275"/>
      <c r="E5" s="275"/>
      <c r="F5" s="275"/>
      <c r="G5" s="275"/>
      <c r="H5" s="275"/>
      <c r="I5" s="275"/>
      <c r="J5" s="275"/>
      <c r="K5" s="275"/>
      <c r="L5" s="275"/>
    </row>
    <row r="6" spans="1:13" s="107" customFormat="1" ht="25.5">
      <c r="A6" s="768" t="s">
        <v>4929</v>
      </c>
      <c r="B6" s="768"/>
      <c r="C6" s="383"/>
      <c r="D6" s="191"/>
      <c r="E6" s="191"/>
      <c r="F6" s="280"/>
      <c r="G6" s="280"/>
      <c r="H6" s="280"/>
      <c r="I6" s="280"/>
      <c r="J6" s="280"/>
      <c r="K6" s="280"/>
      <c r="L6" s="280"/>
      <c r="M6" s="280"/>
    </row>
    <row r="7" spans="1:13" s="165" customFormat="1" ht="60.75" customHeight="1" thickBot="1">
      <c r="B7" s="86" t="s">
        <v>3809</v>
      </c>
      <c r="C7" s="291"/>
      <c r="D7" s="85" t="s">
        <v>3704</v>
      </c>
      <c r="E7" s="85"/>
      <c r="F7" s="193">
        <v>10</v>
      </c>
      <c r="G7" s="344">
        <v>24.95</v>
      </c>
      <c r="H7" s="344">
        <v>19.95</v>
      </c>
      <c r="I7" s="344">
        <f>$H7-($H7*I$2)</f>
        <v>7.98</v>
      </c>
      <c r="J7" s="344">
        <f t="shared" ref="J7:L7" si="0">$H7-($H7*J$2)</f>
        <v>6.9824999999999999</v>
      </c>
      <c r="K7" s="344">
        <f t="shared" si="0"/>
        <v>5.9850000000000012</v>
      </c>
      <c r="L7" s="344">
        <f t="shared" si="0"/>
        <v>4.9875000000000007</v>
      </c>
    </row>
    <row r="8" spans="1:13" s="165" customFormat="1" ht="60.75" customHeight="1">
      <c r="B8" s="179" t="s">
        <v>4941</v>
      </c>
      <c r="C8" s="735" t="s">
        <v>4945</v>
      </c>
      <c r="D8" s="179" t="s">
        <v>4943</v>
      </c>
      <c r="E8" s="179"/>
      <c r="F8" s="68"/>
      <c r="G8" s="243"/>
      <c r="H8" s="243"/>
      <c r="I8" s="243"/>
      <c r="J8" s="243"/>
      <c r="K8" s="243"/>
      <c r="L8" s="243"/>
    </row>
    <row r="9" spans="1:13" s="165" customFormat="1" ht="60.75" customHeight="1">
      <c r="B9" s="179" t="s">
        <v>4942</v>
      </c>
      <c r="C9" s="735" t="s">
        <v>4946</v>
      </c>
      <c r="D9" s="179" t="s">
        <v>4944</v>
      </c>
      <c r="E9" s="179"/>
      <c r="F9" s="68"/>
      <c r="G9" s="243"/>
      <c r="H9" s="243"/>
      <c r="I9" s="243"/>
      <c r="J9" s="243"/>
      <c r="K9" s="243"/>
      <c r="L9" s="243"/>
    </row>
    <row r="10" spans="1:13" s="107" customFormat="1" ht="25.5">
      <c r="A10" s="768" t="s">
        <v>4940</v>
      </c>
      <c r="B10" s="768"/>
      <c r="C10" s="383"/>
      <c r="D10" s="191"/>
      <c r="E10" s="191"/>
      <c r="F10" s="729"/>
      <c r="G10" s="729"/>
      <c r="H10" s="729"/>
      <c r="I10" s="729"/>
      <c r="J10" s="729"/>
      <c r="K10" s="729"/>
      <c r="L10" s="729"/>
      <c r="M10" s="729"/>
    </row>
    <row r="11" spans="1:13" s="165" customFormat="1" ht="90" customHeight="1" thickBot="1">
      <c r="A11"/>
      <c r="B11" s="86" t="s">
        <v>4931</v>
      </c>
      <c r="C11" s="733" t="s">
        <v>4932</v>
      </c>
      <c r="D11" s="85" t="s">
        <v>4930</v>
      </c>
      <c r="E11" s="85" t="s">
        <v>4933</v>
      </c>
      <c r="F11" s="193"/>
      <c r="G11" s="344"/>
      <c r="H11" s="344"/>
      <c r="I11" s="344"/>
      <c r="J11" s="344"/>
      <c r="K11" s="344"/>
      <c r="L11" s="344"/>
    </row>
    <row r="12" spans="1:13" s="107" customFormat="1" ht="25.5">
      <c r="A12" s="768" t="s">
        <v>4980</v>
      </c>
      <c r="B12" s="768"/>
      <c r="C12" s="383"/>
      <c r="D12" s="191"/>
      <c r="E12" s="191"/>
      <c r="F12" s="729"/>
      <c r="G12" s="729"/>
      <c r="H12" s="729"/>
      <c r="I12" s="729"/>
      <c r="J12" s="729"/>
      <c r="K12" s="729"/>
      <c r="L12" s="729"/>
      <c r="M12" s="729"/>
    </row>
    <row r="13" spans="1:13" s="165" customFormat="1" ht="90" customHeight="1" thickBot="1">
      <c r="A13" s="729"/>
      <c r="B13" s="85" t="s">
        <v>4981</v>
      </c>
      <c r="C13" s="733" t="s">
        <v>4982</v>
      </c>
      <c r="D13" s="85" t="s">
        <v>4983</v>
      </c>
      <c r="E13" s="85"/>
      <c r="F13" s="193"/>
      <c r="G13" s="344"/>
      <c r="H13" s="344"/>
      <c r="I13" s="344"/>
      <c r="J13" s="344"/>
      <c r="K13" s="344"/>
      <c r="L13" s="344"/>
    </row>
  </sheetData>
  <mergeCells count="5">
    <mergeCell ref="A1:A2"/>
    <mergeCell ref="B1:C2"/>
    <mergeCell ref="A6:B6"/>
    <mergeCell ref="A10:B10"/>
    <mergeCell ref="A12:B12"/>
  </mergeCells>
  <conditionalFormatting sqref="F4">
    <cfRule type="containsText" dxfId="33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>
  <sheetPr codeName="Sheet44"/>
  <dimension ref="A1:L7"/>
  <sheetViews>
    <sheetView workbookViewId="0">
      <selection activeCell="O10" sqref="A1:O10"/>
    </sheetView>
  </sheetViews>
  <sheetFormatPr defaultRowHeight="15"/>
  <cols>
    <col min="1" max="1" width="11" style="309" customWidth="1"/>
    <col min="2" max="2" width="15.7109375" bestFit="1" customWidth="1"/>
    <col min="3" max="3" width="14.85546875" bestFit="1" customWidth="1"/>
    <col min="4" max="4" width="27.85546875" bestFit="1" customWidth="1"/>
    <col min="5" max="5" width="7.42578125" bestFit="1" customWidth="1"/>
    <col min="9" max="12" width="9.7109375" bestFit="1" customWidth="1"/>
  </cols>
  <sheetData>
    <row r="1" spans="1:12" s="89" customFormat="1" ht="28.15" customHeight="1">
      <c r="A1" s="774"/>
      <c r="B1" s="784" t="s">
        <v>4091</v>
      </c>
      <c r="C1" s="784"/>
      <c r="D1" s="784"/>
      <c r="E1" s="27"/>
      <c r="F1" s="280"/>
      <c r="G1" s="280"/>
      <c r="H1" s="280"/>
      <c r="I1" s="280"/>
      <c r="J1" s="280"/>
      <c r="K1" s="280"/>
      <c r="L1" s="280"/>
    </row>
    <row r="2" spans="1:12" s="89" customFormat="1" ht="18.600000000000001" customHeight="1">
      <c r="A2" s="774"/>
      <c r="B2" s="784"/>
      <c r="C2" s="784"/>
      <c r="D2" s="784"/>
      <c r="E2" s="27"/>
      <c r="F2" s="111"/>
      <c r="G2" s="280"/>
      <c r="I2" s="108">
        <v>0.6</v>
      </c>
      <c r="J2" s="108">
        <v>0.65</v>
      </c>
      <c r="K2" s="108">
        <v>0.7</v>
      </c>
      <c r="L2" s="108">
        <v>0.75</v>
      </c>
    </row>
    <row r="3" spans="1:12" s="89" customFormat="1" ht="8.25" customHeight="1">
      <c r="B3" s="280"/>
      <c r="C3" s="280"/>
      <c r="D3" s="280"/>
      <c r="E3" s="280"/>
      <c r="F3" s="280"/>
      <c r="G3" s="280"/>
      <c r="H3" s="280"/>
      <c r="I3" s="280"/>
      <c r="J3" s="280"/>
      <c r="K3" s="280"/>
      <c r="L3" s="280"/>
    </row>
    <row r="4" spans="1:12" s="78" customFormat="1" ht="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</row>
    <row r="5" spans="1:12" s="3" customFormat="1" ht="3" customHeight="1">
      <c r="B5" s="280"/>
      <c r="C5" s="280"/>
      <c r="D5" s="280"/>
      <c r="E5" s="280"/>
      <c r="F5" s="280"/>
      <c r="G5" s="280"/>
      <c r="H5" s="280"/>
      <c r="I5" s="280"/>
      <c r="J5" s="280"/>
      <c r="K5" s="280"/>
      <c r="L5" s="280"/>
    </row>
    <row r="6" spans="1:12" s="78" customFormat="1" ht="25.5">
      <c r="A6" s="768" t="s">
        <v>4093</v>
      </c>
      <c r="B6" s="768"/>
      <c r="C6" s="364"/>
    </row>
    <row r="7" spans="1:12" s="165" customFormat="1" ht="50.1" customHeight="1" thickBot="1">
      <c r="B7" s="193" t="s">
        <v>3506</v>
      </c>
      <c r="C7" s="292" t="s">
        <v>751</v>
      </c>
      <c r="D7" s="99" t="s">
        <v>1967</v>
      </c>
      <c r="E7" s="193" t="s">
        <v>1969</v>
      </c>
      <c r="F7" s="193">
        <v>20</v>
      </c>
      <c r="G7" s="344">
        <v>24.95</v>
      </c>
      <c r="H7" s="344">
        <v>19.95</v>
      </c>
      <c r="I7" s="344">
        <f>$H7-($H7*I$2)</f>
        <v>7.98</v>
      </c>
      <c r="J7" s="344">
        <f>$H7-($H7*J$2)</f>
        <v>6.9824999999999999</v>
      </c>
      <c r="K7" s="344">
        <f>$H7-($H7*K$2)</f>
        <v>5.9850000000000012</v>
      </c>
      <c r="L7" s="344">
        <f>$H7-($H7*L$2)</f>
        <v>4.9875000000000007</v>
      </c>
    </row>
  </sheetData>
  <mergeCells count="3">
    <mergeCell ref="A1:A2"/>
    <mergeCell ref="B1:D2"/>
    <mergeCell ref="A6:B6"/>
  </mergeCells>
  <conditionalFormatting sqref="F4">
    <cfRule type="containsText" dxfId="32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>
  <dimension ref="A1:L13"/>
  <sheetViews>
    <sheetView workbookViewId="0">
      <selection activeCell="B7" sqref="B7"/>
    </sheetView>
  </sheetViews>
  <sheetFormatPr defaultRowHeight="15"/>
  <cols>
    <col min="1" max="1" width="17.7109375" customWidth="1"/>
    <col min="2" max="2" width="15" customWidth="1"/>
    <col min="3" max="3" width="18.85546875" customWidth="1"/>
    <col min="4" max="4" width="16.140625" bestFit="1" customWidth="1"/>
    <col min="5" max="5" width="7.42578125" bestFit="1" customWidth="1"/>
    <col min="6" max="6" width="17.42578125" customWidth="1"/>
    <col min="7" max="7" width="7.140625" bestFit="1" customWidth="1"/>
    <col min="8" max="8" width="8" bestFit="1" customWidth="1"/>
    <col min="9" max="12" width="9.7109375" bestFit="1" customWidth="1"/>
  </cols>
  <sheetData>
    <row r="1" spans="1:12" ht="36" customHeight="1">
      <c r="A1" s="785"/>
      <c r="B1" s="784" t="s">
        <v>4678</v>
      </c>
      <c r="C1" s="782"/>
      <c r="D1" s="677"/>
      <c r="E1" s="14"/>
      <c r="F1" s="677"/>
      <c r="G1" s="677"/>
      <c r="H1" s="677"/>
      <c r="I1" s="677"/>
      <c r="J1" s="677"/>
      <c r="K1" s="677"/>
      <c r="L1" s="677"/>
    </row>
    <row r="2" spans="1:12" ht="27.75" customHeight="1">
      <c r="A2" s="785"/>
      <c r="B2" s="782"/>
      <c r="C2" s="782"/>
      <c r="D2" s="677"/>
      <c r="E2" s="14"/>
      <c r="F2" s="256"/>
      <c r="G2" s="677"/>
      <c r="H2" s="679"/>
      <c r="I2" s="256">
        <v>0.6</v>
      </c>
      <c r="J2" s="256">
        <v>0.65</v>
      </c>
      <c r="K2" s="256">
        <v>0.7</v>
      </c>
      <c r="L2" s="256">
        <v>0.75</v>
      </c>
    </row>
    <row r="3" spans="1:12" ht="5.0999999999999996" customHeight="1">
      <c r="A3" s="679"/>
      <c r="B3" s="677"/>
      <c r="C3" s="677"/>
      <c r="D3" s="677"/>
      <c r="E3" s="677"/>
      <c r="F3" s="677"/>
      <c r="G3" s="677"/>
      <c r="H3" s="677"/>
      <c r="I3" s="677"/>
      <c r="J3" s="677"/>
      <c r="K3" s="677"/>
      <c r="L3" s="677"/>
    </row>
    <row r="4" spans="1:12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</row>
    <row r="5" spans="1:12" ht="5.0999999999999996" customHeight="1">
      <c r="A5" s="678"/>
      <c r="B5" s="677"/>
      <c r="C5" s="677"/>
      <c r="D5" s="677"/>
      <c r="E5" s="677"/>
      <c r="F5" s="677"/>
      <c r="G5" s="677"/>
      <c r="H5" s="677"/>
      <c r="I5" s="677"/>
      <c r="J5" s="677"/>
      <c r="K5" s="677"/>
      <c r="L5" s="677"/>
    </row>
    <row r="6" spans="1:12" ht="25.5">
      <c r="A6" s="768" t="s">
        <v>4678</v>
      </c>
      <c r="B6" s="768"/>
      <c r="C6" s="383"/>
      <c r="D6" s="680"/>
      <c r="E6" s="680"/>
      <c r="F6" s="680"/>
      <c r="G6" s="680"/>
      <c r="H6" s="680"/>
      <c r="I6" s="680"/>
      <c r="J6" s="680"/>
      <c r="K6" s="680"/>
      <c r="L6" s="680"/>
    </row>
    <row r="7" spans="1:12" ht="83.25" customHeight="1" thickBot="1">
      <c r="A7" s="165"/>
      <c r="B7" s="7" t="s">
        <v>4819</v>
      </c>
      <c r="C7" s="708" t="s">
        <v>4820</v>
      </c>
      <c r="D7" s="16" t="s">
        <v>4873</v>
      </c>
      <c r="E7" s="16"/>
      <c r="F7" s="28"/>
      <c r="G7" s="384">
        <v>0</v>
      </c>
      <c r="H7" s="384">
        <v>0</v>
      </c>
      <c r="I7" s="384">
        <f>$H7-($H7*I$2)</f>
        <v>0</v>
      </c>
      <c r="J7" s="384">
        <f t="shared" ref="J7:L7" si="0">$H7-($H7*J$2)</f>
        <v>0</v>
      </c>
      <c r="K7" s="384">
        <f t="shared" si="0"/>
        <v>0</v>
      </c>
      <c r="L7" s="384">
        <f t="shared" si="0"/>
        <v>0</v>
      </c>
    </row>
    <row r="8" spans="1:12" ht="83.25" customHeight="1" thickTop="1" thickBot="1">
      <c r="B8" s="11" t="s">
        <v>4874</v>
      </c>
      <c r="C8" s="402" t="s">
        <v>4878</v>
      </c>
      <c r="D8" s="20" t="s">
        <v>4885</v>
      </c>
      <c r="E8" s="20"/>
      <c r="F8" s="11"/>
      <c r="G8" s="335"/>
      <c r="H8" s="335"/>
      <c r="I8" s="335"/>
      <c r="J8" s="335"/>
      <c r="K8" s="335"/>
      <c r="L8" s="335"/>
    </row>
    <row r="9" spans="1:12" ht="83.25" customHeight="1" thickTop="1" thickBot="1">
      <c r="B9" s="7" t="s">
        <v>4875</v>
      </c>
      <c r="C9" s="708" t="s">
        <v>4879</v>
      </c>
      <c r="D9" s="16" t="s">
        <v>4884</v>
      </c>
      <c r="E9" s="16"/>
      <c r="F9" s="28"/>
      <c r="G9" s="384"/>
      <c r="H9" s="384"/>
      <c r="I9" s="384"/>
      <c r="J9" s="384"/>
      <c r="K9" s="384"/>
      <c r="L9" s="384"/>
    </row>
    <row r="10" spans="1:12" ht="83.25" customHeight="1" thickTop="1" thickBot="1">
      <c r="B10" s="11" t="s">
        <v>4876</v>
      </c>
      <c r="C10" s="402" t="s">
        <v>4880</v>
      </c>
      <c r="D10" s="20" t="s">
        <v>4883</v>
      </c>
      <c r="E10" s="20"/>
      <c r="F10" s="11"/>
      <c r="G10" s="335"/>
      <c r="H10" s="335"/>
      <c r="I10" s="335"/>
      <c r="J10" s="335"/>
      <c r="K10" s="335"/>
      <c r="L10" s="335"/>
    </row>
    <row r="11" spans="1:12" ht="83.25" customHeight="1" thickTop="1" thickBot="1">
      <c r="B11" s="7" t="s">
        <v>4877</v>
      </c>
      <c r="C11" s="708" t="s">
        <v>4881</v>
      </c>
      <c r="D11" s="16" t="s">
        <v>4882</v>
      </c>
      <c r="E11" s="16"/>
      <c r="F11" s="28"/>
      <c r="G11" s="384"/>
      <c r="H11" s="384"/>
      <c r="I11" s="384"/>
      <c r="J11" s="384"/>
      <c r="K11" s="384"/>
      <c r="L11" s="384"/>
    </row>
    <row r="12" spans="1:12" ht="15.75" thickTop="1"/>
    <row r="13" spans="1:12">
      <c r="D13" s="179"/>
    </row>
  </sheetData>
  <mergeCells count="3">
    <mergeCell ref="A1:A2"/>
    <mergeCell ref="B1:C2"/>
    <mergeCell ref="A6:B6"/>
  </mergeCells>
  <conditionalFormatting sqref="F4">
    <cfRule type="containsText" dxfId="31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codeName="Sheet14"/>
  <dimension ref="A1:P20"/>
  <sheetViews>
    <sheetView zoomScaleNormal="100" workbookViewId="0">
      <selection sqref="A1:A2"/>
    </sheetView>
  </sheetViews>
  <sheetFormatPr defaultRowHeight="15"/>
  <cols>
    <col min="1" max="1" width="27.140625" style="288" customWidth="1"/>
    <col min="2" max="2" width="19.28515625" style="266" bestFit="1" customWidth="1"/>
    <col min="3" max="3" width="14.85546875" style="266" bestFit="1" customWidth="1"/>
    <col min="4" max="4" width="21.5703125" style="266" bestFit="1" customWidth="1"/>
    <col min="5" max="5" width="18" style="266" bestFit="1" customWidth="1"/>
    <col min="6" max="6" width="16.7109375" style="266" bestFit="1" customWidth="1"/>
    <col min="7" max="7" width="13.42578125" style="266" bestFit="1" customWidth="1"/>
    <col min="8" max="8" width="14.140625" style="266" bestFit="1" customWidth="1"/>
    <col min="9" max="9" width="11.42578125" style="266" bestFit="1" customWidth="1"/>
    <col min="10" max="10" width="15.28515625" style="266" bestFit="1" customWidth="1"/>
    <col min="11" max="11" width="8.28515625" style="266" bestFit="1" customWidth="1"/>
    <col min="12" max="12" width="11" style="266" bestFit="1" customWidth="1"/>
    <col min="13" max="16" width="9.7109375" style="266" bestFit="1" customWidth="1"/>
    <col min="17" max="16384" width="9.140625" style="251"/>
  </cols>
  <sheetData>
    <row r="1" spans="1:16" s="250" customFormat="1" ht="37.5" customHeight="1">
      <c r="A1" s="766"/>
      <c r="B1" s="759" t="s">
        <v>1312</v>
      </c>
      <c r="C1" s="760"/>
      <c r="D1" s="21" t="s">
        <v>3892</v>
      </c>
      <c r="E1" s="21" t="s">
        <v>3894</v>
      </c>
      <c r="G1" s="14"/>
      <c r="H1" s="266"/>
      <c r="I1" s="251"/>
      <c r="J1" s="266"/>
      <c r="K1" s="266"/>
      <c r="L1" s="266"/>
      <c r="M1" s="266"/>
      <c r="N1" s="266"/>
      <c r="O1" s="274"/>
    </row>
    <row r="2" spans="1:16" s="250" customFormat="1" ht="37.5" customHeight="1">
      <c r="A2" s="766"/>
      <c r="B2" s="760"/>
      <c r="C2" s="760"/>
      <c r="D2" s="21"/>
      <c r="E2" s="21"/>
      <c r="F2" s="266"/>
      <c r="G2" s="266"/>
      <c r="H2" s="266"/>
      <c r="I2" s="251"/>
      <c r="J2" s="266"/>
      <c r="K2" s="266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s="26" customFormat="1" ht="3" customHeight="1">
      <c r="A3" s="266"/>
      <c r="B3" s="266"/>
      <c r="C3" s="266"/>
      <c r="D3" s="266"/>
      <c r="E3" s="266"/>
      <c r="F3" s="266"/>
      <c r="G3" s="266"/>
      <c r="H3" s="266"/>
      <c r="I3" s="251"/>
      <c r="J3" s="266"/>
      <c r="K3" s="266"/>
      <c r="L3" s="266"/>
      <c r="M3" s="266"/>
      <c r="N3" s="266"/>
      <c r="O3" s="265"/>
    </row>
    <row r="4" spans="1:16" s="13" customFormat="1" ht="14.25">
      <c r="A4" s="30" t="s">
        <v>36</v>
      </c>
      <c r="B4" s="30" t="s">
        <v>3</v>
      </c>
      <c r="C4" s="30" t="s">
        <v>2</v>
      </c>
      <c r="D4" s="30" t="s">
        <v>49</v>
      </c>
      <c r="E4" s="30" t="s">
        <v>1640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</row>
    <row r="5" spans="1:16" s="210" customFormat="1" ht="3" customHeight="1">
      <c r="B5" s="180"/>
      <c r="C5" s="180"/>
      <c r="D5" s="180"/>
      <c r="E5" s="180"/>
      <c r="F5" s="180"/>
      <c r="G5" s="180"/>
      <c r="H5" s="180"/>
      <c r="I5" s="180"/>
      <c r="J5" s="223"/>
      <c r="K5" s="225"/>
      <c r="L5" s="225"/>
      <c r="M5" s="225"/>
      <c r="N5" s="225"/>
      <c r="O5" s="225"/>
      <c r="P5" s="225"/>
    </row>
    <row r="6" spans="1:16" s="210" customFormat="1" ht="25.5">
      <c r="A6" s="765" t="s">
        <v>3892</v>
      </c>
      <c r="B6" s="765"/>
      <c r="C6" s="180"/>
      <c r="D6" s="180"/>
      <c r="E6" s="180"/>
      <c r="F6" s="180"/>
      <c r="G6" s="180"/>
      <c r="H6" s="180"/>
      <c r="I6" s="180"/>
      <c r="J6" s="223"/>
      <c r="K6" s="225"/>
      <c r="L6" s="225"/>
      <c r="M6" s="225"/>
      <c r="N6" s="225"/>
      <c r="O6" s="225"/>
      <c r="P6" s="225"/>
    </row>
    <row r="7" spans="1:16" ht="43.5" thickBot="1">
      <c r="B7" s="28" t="s">
        <v>2873</v>
      </c>
      <c r="C7" s="503" t="s">
        <v>1319</v>
      </c>
      <c r="D7" s="500" t="s">
        <v>3909</v>
      </c>
      <c r="E7" s="28" t="s">
        <v>4072</v>
      </c>
      <c r="F7" s="28"/>
      <c r="G7" s="28"/>
      <c r="H7" s="28" t="s">
        <v>9</v>
      </c>
      <c r="I7" s="28" t="s">
        <v>3907</v>
      </c>
      <c r="J7" s="28">
        <v>2</v>
      </c>
      <c r="K7" s="384">
        <v>319.95</v>
      </c>
      <c r="L7" s="384">
        <v>269.95</v>
      </c>
      <c r="M7" s="384">
        <f t="shared" ref="M7:P12" si="0">$L7-($L7*M$2)</f>
        <v>148.4725</v>
      </c>
      <c r="N7" s="384">
        <f t="shared" si="0"/>
        <v>134.97499999999999</v>
      </c>
      <c r="O7" s="384">
        <f t="shared" si="0"/>
        <v>121.47749999999999</v>
      </c>
      <c r="P7" s="384">
        <f t="shared" si="0"/>
        <v>107.97999999999999</v>
      </c>
    </row>
    <row r="8" spans="1:16" ht="44.25" thickTop="1" thickBot="1">
      <c r="B8" s="11" t="s">
        <v>2874</v>
      </c>
      <c r="C8" s="474" t="s">
        <v>1320</v>
      </c>
      <c r="D8" s="501" t="s">
        <v>3909</v>
      </c>
      <c r="E8" s="11" t="s">
        <v>4073</v>
      </c>
      <c r="F8" s="11"/>
      <c r="G8" s="11"/>
      <c r="H8" s="11" t="s">
        <v>9</v>
      </c>
      <c r="I8" s="11" t="s">
        <v>3907</v>
      </c>
      <c r="J8" s="11">
        <v>2</v>
      </c>
      <c r="K8" s="335">
        <v>349.95</v>
      </c>
      <c r="L8" s="335">
        <v>299.95</v>
      </c>
      <c r="M8" s="335">
        <f t="shared" si="0"/>
        <v>164.9725</v>
      </c>
      <c r="N8" s="335">
        <f t="shared" si="0"/>
        <v>149.97499999999999</v>
      </c>
      <c r="O8" s="335">
        <f t="shared" si="0"/>
        <v>134.97749999999999</v>
      </c>
      <c r="P8" s="335">
        <f t="shared" si="0"/>
        <v>119.97999999999999</v>
      </c>
    </row>
    <row r="9" spans="1:16" ht="44.25" thickTop="1" thickBot="1">
      <c r="B9" s="28" t="s">
        <v>2875</v>
      </c>
      <c r="C9" s="472" t="s">
        <v>1321</v>
      </c>
      <c r="D9" s="500" t="s">
        <v>3909</v>
      </c>
      <c r="E9" s="28" t="s">
        <v>4074</v>
      </c>
      <c r="F9" s="28"/>
      <c r="G9" s="28"/>
      <c r="H9" s="28" t="s">
        <v>9</v>
      </c>
      <c r="I9" s="28" t="s">
        <v>3907</v>
      </c>
      <c r="J9" s="28">
        <v>2</v>
      </c>
      <c r="K9" s="384">
        <v>379.95</v>
      </c>
      <c r="L9" s="384">
        <v>329.95</v>
      </c>
      <c r="M9" s="384">
        <f t="shared" si="0"/>
        <v>181.4725</v>
      </c>
      <c r="N9" s="384">
        <f t="shared" si="0"/>
        <v>164.97499999999999</v>
      </c>
      <c r="O9" s="384">
        <f t="shared" si="0"/>
        <v>148.47749999999999</v>
      </c>
      <c r="P9" s="384">
        <f t="shared" si="0"/>
        <v>131.97999999999999</v>
      </c>
    </row>
    <row r="10" spans="1:16" ht="44.25" thickTop="1" thickBot="1">
      <c r="B10" s="11" t="s">
        <v>2876</v>
      </c>
      <c r="C10" s="474" t="s">
        <v>1322</v>
      </c>
      <c r="D10" s="501" t="s">
        <v>3909</v>
      </c>
      <c r="E10" s="11" t="s">
        <v>4075</v>
      </c>
      <c r="F10" s="11"/>
      <c r="G10" s="11"/>
      <c r="H10" s="11" t="s">
        <v>9</v>
      </c>
      <c r="I10" s="11" t="s">
        <v>3907</v>
      </c>
      <c r="J10" s="11">
        <v>2</v>
      </c>
      <c r="K10" s="335">
        <v>409.95</v>
      </c>
      <c r="L10" s="335">
        <v>359.95</v>
      </c>
      <c r="M10" s="335">
        <f t="shared" si="0"/>
        <v>197.9725</v>
      </c>
      <c r="N10" s="335">
        <f t="shared" si="0"/>
        <v>179.97499999999999</v>
      </c>
      <c r="O10" s="335">
        <f t="shared" si="0"/>
        <v>161.97749999999999</v>
      </c>
      <c r="P10" s="335">
        <f t="shared" si="0"/>
        <v>143.97999999999999</v>
      </c>
    </row>
    <row r="11" spans="1:16" ht="44.25" thickTop="1" thickBot="1">
      <c r="B11" s="28" t="s">
        <v>2877</v>
      </c>
      <c r="C11" s="472" t="s">
        <v>1323</v>
      </c>
      <c r="D11" s="500" t="s">
        <v>3909</v>
      </c>
      <c r="E11" s="28" t="s">
        <v>4076</v>
      </c>
      <c r="F11" s="28"/>
      <c r="G11" s="28"/>
      <c r="H11" s="28" t="s">
        <v>9</v>
      </c>
      <c r="I11" s="28" t="s">
        <v>3907</v>
      </c>
      <c r="J11" s="28">
        <v>2</v>
      </c>
      <c r="K11" s="384">
        <v>439.95</v>
      </c>
      <c r="L11" s="384">
        <v>389.95</v>
      </c>
      <c r="M11" s="384">
        <f t="shared" si="0"/>
        <v>214.4725</v>
      </c>
      <c r="N11" s="384">
        <f t="shared" si="0"/>
        <v>194.97499999999999</v>
      </c>
      <c r="O11" s="384">
        <f t="shared" si="0"/>
        <v>175.47749999999996</v>
      </c>
      <c r="P11" s="384">
        <f t="shared" si="0"/>
        <v>155.98000000000002</v>
      </c>
    </row>
    <row r="12" spans="1:16" ht="44.25" thickTop="1" thickBot="1">
      <c r="B12" s="39" t="s">
        <v>2878</v>
      </c>
      <c r="C12" s="498" t="s">
        <v>1324</v>
      </c>
      <c r="D12" s="502" t="s">
        <v>3909</v>
      </c>
      <c r="E12" s="39" t="s">
        <v>4077</v>
      </c>
      <c r="F12" s="39"/>
      <c r="G12" s="39"/>
      <c r="H12" s="39" t="s">
        <v>9</v>
      </c>
      <c r="I12" s="39" t="s">
        <v>3907</v>
      </c>
      <c r="J12" s="39">
        <v>2</v>
      </c>
      <c r="K12" s="339">
        <v>469.95</v>
      </c>
      <c r="L12" s="339">
        <v>419.95</v>
      </c>
      <c r="M12" s="339">
        <f t="shared" si="0"/>
        <v>230.9725</v>
      </c>
      <c r="N12" s="339">
        <f t="shared" si="0"/>
        <v>209.97499999999999</v>
      </c>
      <c r="O12" s="339">
        <f t="shared" si="0"/>
        <v>188.97749999999996</v>
      </c>
      <c r="P12" s="339">
        <f t="shared" si="0"/>
        <v>167.98000000000002</v>
      </c>
    </row>
    <row r="13" spans="1:16" s="210" customFormat="1" ht="3" customHeight="1">
      <c r="B13" s="180"/>
      <c r="C13" s="180"/>
      <c r="D13" s="180"/>
      <c r="E13" s="180"/>
      <c r="F13" s="180"/>
      <c r="G13" s="180"/>
      <c r="H13" s="180"/>
      <c r="I13" s="180"/>
      <c r="J13" s="223"/>
      <c r="K13" s="225"/>
      <c r="L13" s="225"/>
      <c r="M13" s="225"/>
      <c r="N13" s="225"/>
      <c r="O13" s="225"/>
      <c r="P13" s="225"/>
    </row>
    <row r="14" spans="1:16" s="210" customFormat="1" ht="25.5">
      <c r="A14" s="765" t="s">
        <v>3894</v>
      </c>
      <c r="B14" s="765"/>
      <c r="C14" s="180"/>
      <c r="D14" s="180"/>
      <c r="E14" s="180"/>
      <c r="F14" s="180"/>
      <c r="G14" s="180"/>
      <c r="H14" s="180"/>
      <c r="I14" s="180"/>
      <c r="J14" s="223"/>
      <c r="K14" s="225"/>
      <c r="L14" s="225"/>
      <c r="M14" s="225"/>
      <c r="N14" s="225"/>
      <c r="O14" s="225"/>
      <c r="P14" s="225"/>
    </row>
    <row r="15" spans="1:16" ht="29.25" thickBot="1">
      <c r="B15" s="28" t="s">
        <v>2879</v>
      </c>
      <c r="C15" s="472" t="s">
        <v>1313</v>
      </c>
      <c r="D15" s="29" t="s">
        <v>3911</v>
      </c>
      <c r="E15" s="28" t="s">
        <v>4072</v>
      </c>
      <c r="F15" s="28"/>
      <c r="G15" s="28"/>
      <c r="H15" s="28" t="s">
        <v>2047</v>
      </c>
      <c r="I15" s="28" t="s">
        <v>3907</v>
      </c>
      <c r="J15" s="28">
        <v>10</v>
      </c>
      <c r="K15" s="384">
        <v>254.95</v>
      </c>
      <c r="L15" s="384">
        <v>219.95</v>
      </c>
      <c r="M15" s="384">
        <f t="shared" ref="M15:P20" si="1">$L15-($L15*M$2)</f>
        <v>120.9725</v>
      </c>
      <c r="N15" s="384">
        <f t="shared" si="1"/>
        <v>109.97499999999999</v>
      </c>
      <c r="O15" s="384">
        <f t="shared" si="1"/>
        <v>98.977499999999992</v>
      </c>
      <c r="P15" s="384">
        <f t="shared" si="1"/>
        <v>87.97999999999999</v>
      </c>
    </row>
    <row r="16" spans="1:16" ht="30" thickTop="1" thickBot="1">
      <c r="B16" s="11" t="s">
        <v>2880</v>
      </c>
      <c r="C16" s="474" t="s">
        <v>1314</v>
      </c>
      <c r="D16" s="20" t="s">
        <v>3911</v>
      </c>
      <c r="E16" s="11" t="s">
        <v>4073</v>
      </c>
      <c r="F16" s="11"/>
      <c r="G16" s="11"/>
      <c r="H16" s="11" t="s">
        <v>2047</v>
      </c>
      <c r="I16" s="11" t="s">
        <v>3907</v>
      </c>
      <c r="J16" s="11">
        <v>10</v>
      </c>
      <c r="K16" s="335">
        <v>274.95</v>
      </c>
      <c r="L16" s="335">
        <v>239.95</v>
      </c>
      <c r="M16" s="335">
        <f t="shared" si="1"/>
        <v>131.9725</v>
      </c>
      <c r="N16" s="335">
        <f t="shared" si="1"/>
        <v>119.97499999999999</v>
      </c>
      <c r="O16" s="335">
        <f t="shared" si="1"/>
        <v>107.97749999999999</v>
      </c>
      <c r="P16" s="335">
        <f t="shared" si="1"/>
        <v>95.97999999999999</v>
      </c>
    </row>
    <row r="17" spans="2:16" ht="30" thickTop="1" thickBot="1">
      <c r="B17" s="28" t="s">
        <v>2881</v>
      </c>
      <c r="C17" s="472" t="s">
        <v>1315</v>
      </c>
      <c r="D17" s="29" t="s">
        <v>3911</v>
      </c>
      <c r="E17" s="28" t="s">
        <v>4074</v>
      </c>
      <c r="F17" s="28"/>
      <c r="G17" s="28"/>
      <c r="H17" s="28" t="s">
        <v>2047</v>
      </c>
      <c r="I17" s="28" t="s">
        <v>3907</v>
      </c>
      <c r="J17" s="28">
        <v>10</v>
      </c>
      <c r="K17" s="384">
        <v>294.95</v>
      </c>
      <c r="L17" s="384">
        <v>259.95</v>
      </c>
      <c r="M17" s="384">
        <f t="shared" si="1"/>
        <v>142.9725</v>
      </c>
      <c r="N17" s="384">
        <f t="shared" si="1"/>
        <v>129.97499999999999</v>
      </c>
      <c r="O17" s="384">
        <f t="shared" si="1"/>
        <v>116.97749999999999</v>
      </c>
      <c r="P17" s="384">
        <f t="shared" si="1"/>
        <v>103.97999999999999</v>
      </c>
    </row>
    <row r="18" spans="2:16" ht="30" thickTop="1" thickBot="1">
      <c r="B18" s="11" t="s">
        <v>2882</v>
      </c>
      <c r="C18" s="474" t="s">
        <v>1316</v>
      </c>
      <c r="D18" s="20" t="s">
        <v>3911</v>
      </c>
      <c r="E18" s="11" t="s">
        <v>4075</v>
      </c>
      <c r="F18" s="11"/>
      <c r="G18" s="11"/>
      <c r="H18" s="11" t="s">
        <v>2047</v>
      </c>
      <c r="I18" s="11" t="s">
        <v>3907</v>
      </c>
      <c r="J18" s="11">
        <v>10</v>
      </c>
      <c r="K18" s="335">
        <v>314.95</v>
      </c>
      <c r="L18" s="335">
        <v>279.95</v>
      </c>
      <c r="M18" s="335">
        <f t="shared" si="1"/>
        <v>153.9725</v>
      </c>
      <c r="N18" s="335">
        <f t="shared" si="1"/>
        <v>139.97499999999999</v>
      </c>
      <c r="O18" s="335">
        <f t="shared" si="1"/>
        <v>125.97749999999999</v>
      </c>
      <c r="P18" s="335">
        <f t="shared" si="1"/>
        <v>111.97999999999999</v>
      </c>
    </row>
    <row r="19" spans="2:16" ht="30" thickTop="1" thickBot="1">
      <c r="B19" s="28" t="s">
        <v>2883</v>
      </c>
      <c r="C19" s="472" t="s">
        <v>1317</v>
      </c>
      <c r="D19" s="29" t="s">
        <v>3911</v>
      </c>
      <c r="E19" s="28" t="s">
        <v>4076</v>
      </c>
      <c r="F19" s="28"/>
      <c r="G19" s="28"/>
      <c r="H19" s="28" t="s">
        <v>2047</v>
      </c>
      <c r="I19" s="28" t="s">
        <v>3907</v>
      </c>
      <c r="J19" s="28">
        <v>10</v>
      </c>
      <c r="K19" s="384">
        <v>334.95</v>
      </c>
      <c r="L19" s="384">
        <v>299.95</v>
      </c>
      <c r="M19" s="384">
        <f t="shared" si="1"/>
        <v>164.9725</v>
      </c>
      <c r="N19" s="384">
        <f t="shared" si="1"/>
        <v>149.97499999999999</v>
      </c>
      <c r="O19" s="384">
        <f t="shared" si="1"/>
        <v>134.97749999999999</v>
      </c>
      <c r="P19" s="384">
        <f t="shared" si="1"/>
        <v>119.97999999999999</v>
      </c>
    </row>
    <row r="20" spans="2:16" ht="30" thickTop="1" thickBot="1">
      <c r="B20" s="39" t="s">
        <v>2884</v>
      </c>
      <c r="C20" s="498" t="s">
        <v>1318</v>
      </c>
      <c r="D20" s="40" t="s">
        <v>3911</v>
      </c>
      <c r="E20" s="39" t="s">
        <v>4077</v>
      </c>
      <c r="F20" s="39"/>
      <c r="G20" s="39"/>
      <c r="H20" s="39" t="s">
        <v>2047</v>
      </c>
      <c r="I20" s="39" t="s">
        <v>3907</v>
      </c>
      <c r="J20" s="39">
        <v>10</v>
      </c>
      <c r="K20" s="339">
        <v>354.95</v>
      </c>
      <c r="L20" s="339">
        <v>319.95</v>
      </c>
      <c r="M20" s="339">
        <f t="shared" si="1"/>
        <v>175.9725</v>
      </c>
      <c r="N20" s="339">
        <f t="shared" si="1"/>
        <v>159.97499999999999</v>
      </c>
      <c r="O20" s="339">
        <f t="shared" si="1"/>
        <v>143.97749999999999</v>
      </c>
      <c r="P20" s="339">
        <f t="shared" si="1"/>
        <v>127.97999999999999</v>
      </c>
    </row>
  </sheetData>
  <mergeCells count="4">
    <mergeCell ref="A1:A2"/>
    <mergeCell ref="B1:C2"/>
    <mergeCell ref="A6:B6"/>
    <mergeCell ref="A14:B14"/>
  </mergeCells>
  <conditionalFormatting sqref="J13:J14 J4:J6">
    <cfRule type="containsText" dxfId="80" priority="1" operator="containsText" text="Yes">
      <formula>NOT(ISERROR(SEARCH("Yes",J4)))</formula>
    </cfRule>
  </conditionalFormatting>
  <hyperlinks>
    <hyperlink ref="D1" location="'Limo Covers'!A6" display="4 Ply"/>
    <hyperlink ref="E1" location="'Limo Covers'!A14" display="Reflective"/>
  </hyperlinks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>
  <sheetPr codeName="Sheet51"/>
  <dimension ref="A1:M11"/>
  <sheetViews>
    <sheetView zoomScaleNormal="100" workbookViewId="0">
      <selection activeCell="L20" sqref="L20"/>
    </sheetView>
  </sheetViews>
  <sheetFormatPr defaultRowHeight="15"/>
  <cols>
    <col min="1" max="1" width="15.28515625" style="309" customWidth="1"/>
    <col min="2" max="2" width="21" customWidth="1"/>
    <col min="3" max="3" width="22.140625" customWidth="1"/>
    <col min="4" max="4" width="16.140625" bestFit="1" customWidth="1"/>
    <col min="5" max="5" width="11.42578125" bestFit="1" customWidth="1"/>
    <col min="6" max="6" width="7.42578125" customWidth="1"/>
    <col min="7" max="7" width="15.28515625" bestFit="1" customWidth="1"/>
    <col min="10" max="13" width="9.7109375" bestFit="1" customWidth="1"/>
  </cols>
  <sheetData>
    <row r="1" spans="1:13" ht="30.6" customHeight="1">
      <c r="A1" s="763"/>
      <c r="B1" s="784" t="s">
        <v>4113</v>
      </c>
      <c r="C1" s="782"/>
      <c r="D1" s="77" t="s">
        <v>3679</v>
      </c>
      <c r="E1" s="14" t="s">
        <v>1977</v>
      </c>
    </row>
    <row r="2" spans="1:13" ht="33" customHeight="1">
      <c r="A2" s="763"/>
      <c r="B2" s="782"/>
      <c r="C2" s="782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B3"/>
      <c r="C3"/>
      <c r="D3"/>
      <c r="E3"/>
      <c r="F3"/>
      <c r="G3"/>
      <c r="H3"/>
      <c r="I3"/>
      <c r="J3"/>
      <c r="K3"/>
      <c r="L3"/>
      <c r="M3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155" customFormat="1" ht="3" customHeight="1">
      <c r="B5"/>
      <c r="C5"/>
      <c r="D5"/>
      <c r="E5"/>
      <c r="F5"/>
      <c r="G5"/>
      <c r="H5"/>
      <c r="I5"/>
      <c r="J5"/>
      <c r="K5"/>
      <c r="L5"/>
      <c r="M5"/>
    </row>
    <row r="6" spans="1:13" s="66" customFormat="1" ht="25.5">
      <c r="A6" s="768" t="s">
        <v>2139</v>
      </c>
      <c r="B6" s="768"/>
      <c r="C6" s="383"/>
      <c r="D6"/>
      <c r="E6"/>
      <c r="F6"/>
      <c r="G6"/>
      <c r="H6"/>
      <c r="I6"/>
      <c r="J6"/>
      <c r="K6"/>
      <c r="L6"/>
      <c r="M6"/>
    </row>
    <row r="7" spans="1:13" s="66" customFormat="1" ht="78.75" customHeight="1" thickBot="1">
      <c r="A7"/>
      <c r="B7" s="425" t="s">
        <v>3806</v>
      </c>
      <c r="C7" s="247" t="s">
        <v>2136</v>
      </c>
      <c r="D7" s="426" t="s">
        <v>3576</v>
      </c>
      <c r="E7" s="303" t="s">
        <v>2138</v>
      </c>
      <c r="F7" s="303" t="s">
        <v>2140</v>
      </c>
      <c r="G7" s="166">
        <v>10</v>
      </c>
      <c r="H7" s="243">
        <v>34.950000000000003</v>
      </c>
      <c r="I7" s="243">
        <v>29.95</v>
      </c>
      <c r="J7" s="243">
        <f t="shared" ref="J7:M8" si="0">$I7-($I7*J$2)</f>
        <v>11.98</v>
      </c>
      <c r="K7" s="243">
        <f t="shared" si="0"/>
        <v>10.482499999999998</v>
      </c>
      <c r="L7" s="243">
        <f t="shared" si="0"/>
        <v>8.9849999999999994</v>
      </c>
      <c r="M7" s="243">
        <f t="shared" si="0"/>
        <v>7.4875000000000007</v>
      </c>
    </row>
    <row r="8" spans="1:13" s="66" customFormat="1" ht="78.75" customHeight="1" thickTop="1" thickBot="1">
      <c r="A8"/>
      <c r="B8" s="427" t="s">
        <v>3807</v>
      </c>
      <c r="C8" s="428" t="s">
        <v>2137</v>
      </c>
      <c r="D8" s="429" t="s">
        <v>3576</v>
      </c>
      <c r="E8" s="97" t="s">
        <v>2138</v>
      </c>
      <c r="F8" s="97" t="s">
        <v>2141</v>
      </c>
      <c r="G8" s="97">
        <v>10</v>
      </c>
      <c r="H8" s="339">
        <v>34.950000000000003</v>
      </c>
      <c r="I8" s="339">
        <v>29.95</v>
      </c>
      <c r="J8" s="339">
        <f t="shared" si="0"/>
        <v>11.98</v>
      </c>
      <c r="K8" s="339">
        <f t="shared" si="0"/>
        <v>10.482499999999998</v>
      </c>
      <c r="L8" s="339">
        <f t="shared" si="0"/>
        <v>8.9849999999999994</v>
      </c>
      <c r="M8" s="339">
        <f t="shared" si="0"/>
        <v>7.4875000000000007</v>
      </c>
    </row>
    <row r="9" spans="1:13" ht="3" customHeight="1">
      <c r="A9" s="478"/>
      <c r="B9" s="478"/>
      <c r="C9" s="478"/>
      <c r="D9" s="478"/>
      <c r="E9" s="478"/>
      <c r="F9" s="478"/>
      <c r="G9" s="478"/>
      <c r="H9" s="478"/>
      <c r="I9" s="478"/>
      <c r="J9" s="478"/>
      <c r="K9" s="478"/>
      <c r="L9" s="478"/>
      <c r="M9" s="478"/>
    </row>
    <row r="10" spans="1:13" s="66" customFormat="1" ht="25.5">
      <c r="A10" s="768" t="s">
        <v>1977</v>
      </c>
      <c r="B10" s="768"/>
      <c r="C10" s="479"/>
      <c r="D10" s="478"/>
      <c r="E10" s="478"/>
      <c r="F10" s="478"/>
      <c r="G10" s="303"/>
      <c r="H10" s="303"/>
      <c r="I10" s="303"/>
      <c r="J10" s="303"/>
      <c r="K10" s="303"/>
      <c r="L10" s="303"/>
      <c r="M10" s="303"/>
    </row>
    <row r="11" spans="1:13" s="66" customFormat="1" ht="69.75" customHeight="1" thickBot="1">
      <c r="A11" s="166"/>
      <c r="B11" s="86" t="s">
        <v>3808</v>
      </c>
      <c r="C11" s="562" t="s">
        <v>1978</v>
      </c>
      <c r="D11" s="85" t="s">
        <v>1980</v>
      </c>
      <c r="E11" s="86" t="s">
        <v>1979</v>
      </c>
      <c r="F11" s="86"/>
      <c r="G11" s="193">
        <v>10</v>
      </c>
      <c r="H11" s="344">
        <v>89.95</v>
      </c>
      <c r="I11" s="344">
        <v>69.95</v>
      </c>
      <c r="J11" s="344">
        <f>$I11-($I11*J$2)</f>
        <v>27.980000000000004</v>
      </c>
      <c r="K11" s="344">
        <f>$I11-($I11*K$2)</f>
        <v>24.482500000000002</v>
      </c>
      <c r="L11" s="344">
        <f>$I11-($I11*L$2)</f>
        <v>20.985000000000007</v>
      </c>
      <c r="M11" s="344">
        <f>$I11-($I11*M$2)</f>
        <v>17.487499999999997</v>
      </c>
    </row>
  </sheetData>
  <mergeCells count="4">
    <mergeCell ref="A10:B10"/>
    <mergeCell ref="B1:C2"/>
    <mergeCell ref="A1:A2"/>
    <mergeCell ref="A6:B6"/>
  </mergeCells>
  <conditionalFormatting sqref="G4">
    <cfRule type="containsText" dxfId="30" priority="1" operator="containsText" text="Yes">
      <formula>NOT(ISERROR(SEARCH("Yes",G4)))</formula>
    </cfRule>
  </conditionalFormatting>
  <hyperlinks>
    <hyperlink ref="D1" location="'Pet - Auto'!A6" display="Hammock"/>
    <hyperlink ref="E1" location="'Pet - Auto'!A10" display="Trunk Liner"/>
  </hyperlink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>
  <dimension ref="A1:M10"/>
  <sheetViews>
    <sheetView workbookViewId="0">
      <selection activeCell="C8" sqref="C8"/>
    </sheetView>
  </sheetViews>
  <sheetFormatPr defaultRowHeight="15"/>
  <cols>
    <col min="1" max="1" width="21.85546875" style="326" customWidth="1"/>
    <col min="2" max="2" width="19.42578125" style="326" customWidth="1"/>
    <col min="3" max="3" width="36.7109375" style="138" customWidth="1"/>
    <col min="4" max="4" width="31.7109375" style="326" bestFit="1" customWidth="1"/>
    <col min="5" max="5" width="36.5703125" style="326" customWidth="1"/>
    <col min="6" max="6" width="8.28515625" style="326" bestFit="1" customWidth="1"/>
    <col min="7" max="7" width="15.28515625" style="326" bestFit="1" customWidth="1"/>
    <col min="8" max="8" width="9.42578125" style="326" bestFit="1" customWidth="1"/>
    <col min="9" max="9" width="9.7109375" style="326" bestFit="1" customWidth="1"/>
    <col min="10" max="12" width="11.85546875" style="326" bestFit="1" customWidth="1"/>
    <col min="13" max="13" width="11.28515625" style="326" bestFit="1" customWidth="1"/>
    <col min="14" max="16384" width="9.140625" style="326"/>
  </cols>
  <sheetData>
    <row r="1" spans="1:13" ht="30.6" customHeight="1">
      <c r="A1" s="766"/>
      <c r="B1" s="784" t="s">
        <v>4111</v>
      </c>
      <c r="C1" s="782"/>
      <c r="D1" s="77"/>
      <c r="E1" s="14"/>
      <c r="F1" s="14"/>
    </row>
    <row r="2" spans="1:13" ht="39" customHeight="1">
      <c r="A2" s="766"/>
      <c r="B2" s="782"/>
      <c r="C2" s="782"/>
      <c r="G2" s="256"/>
      <c r="J2" s="256">
        <v>0.6</v>
      </c>
      <c r="K2" s="256">
        <v>0.65</v>
      </c>
      <c r="L2" s="256">
        <v>0.7</v>
      </c>
      <c r="M2" s="256">
        <v>0.75</v>
      </c>
    </row>
    <row r="3" spans="1:13" s="327" customFormat="1" ht="4.1500000000000004" customHeight="1">
      <c r="B3" s="326"/>
      <c r="C3" s="326"/>
      <c r="D3" s="326"/>
      <c r="E3" s="326"/>
      <c r="F3" s="326"/>
      <c r="G3" s="326"/>
      <c r="H3" s="326"/>
      <c r="I3" s="326"/>
      <c r="J3" s="326"/>
      <c r="K3" s="326"/>
      <c r="L3" s="326"/>
      <c r="M3" s="326"/>
    </row>
    <row r="4" spans="1:13" s="257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4.1500000000000004" customHeight="1">
      <c r="C5" s="326"/>
    </row>
    <row r="6" spans="1:13" ht="25.5">
      <c r="A6" s="768" t="s">
        <v>3681</v>
      </c>
      <c r="B6" s="768"/>
      <c r="C6" s="383"/>
    </row>
    <row r="7" spans="1:13" s="201" customFormat="1" ht="97.5" customHeight="1" thickBot="1">
      <c r="B7" s="7" t="s">
        <v>5027</v>
      </c>
      <c r="C7" s="563" t="s">
        <v>1790</v>
      </c>
      <c r="D7" s="29" t="s">
        <v>2006</v>
      </c>
      <c r="E7" s="28" t="s">
        <v>2005</v>
      </c>
      <c r="F7" s="28" t="s">
        <v>2325</v>
      </c>
      <c r="G7" s="28">
        <v>10</v>
      </c>
      <c r="H7" s="384">
        <v>99.95</v>
      </c>
      <c r="I7" s="384">
        <v>79.95</v>
      </c>
      <c r="J7" s="384">
        <f t="shared" ref="J7:M10" si="0">$I7-($I7*J$2)</f>
        <v>31.980000000000004</v>
      </c>
      <c r="K7" s="384">
        <f t="shared" si="0"/>
        <v>27.982500000000002</v>
      </c>
      <c r="L7" s="384">
        <f t="shared" si="0"/>
        <v>23.985000000000007</v>
      </c>
      <c r="M7" s="384">
        <f t="shared" si="0"/>
        <v>19.987499999999997</v>
      </c>
    </row>
    <row r="8" spans="1:13" s="201" customFormat="1" ht="97.5" customHeight="1" thickTop="1" thickBot="1">
      <c r="B8" s="10" t="s">
        <v>5028</v>
      </c>
      <c r="C8" s="564" t="s">
        <v>1791</v>
      </c>
      <c r="D8" s="18" t="s">
        <v>2007</v>
      </c>
      <c r="E8" s="10" t="s">
        <v>2005</v>
      </c>
      <c r="F8" s="11" t="s">
        <v>2325</v>
      </c>
      <c r="G8" s="11">
        <v>10</v>
      </c>
      <c r="H8" s="335">
        <v>99.95</v>
      </c>
      <c r="I8" s="335">
        <v>79.95</v>
      </c>
      <c r="J8" s="335">
        <f t="shared" si="0"/>
        <v>31.980000000000004</v>
      </c>
      <c r="K8" s="335">
        <f t="shared" si="0"/>
        <v>27.982500000000002</v>
      </c>
      <c r="L8" s="335">
        <f t="shared" si="0"/>
        <v>23.985000000000007</v>
      </c>
      <c r="M8" s="335">
        <f t="shared" si="0"/>
        <v>19.987499999999997</v>
      </c>
    </row>
    <row r="9" spans="1:13" s="201" customFormat="1" ht="97.5" customHeight="1" thickTop="1" thickBot="1">
      <c r="B9" s="12" t="s">
        <v>5029</v>
      </c>
      <c r="C9" s="565" t="s">
        <v>1792</v>
      </c>
      <c r="D9" s="63" t="s">
        <v>2008</v>
      </c>
      <c r="E9" s="24" t="s">
        <v>2005</v>
      </c>
      <c r="F9" s="68" t="s">
        <v>2325</v>
      </c>
      <c r="G9" s="68">
        <v>10</v>
      </c>
      <c r="H9" s="243">
        <v>99.95</v>
      </c>
      <c r="I9" s="243">
        <v>79.95</v>
      </c>
      <c r="J9" s="243">
        <f t="shared" si="0"/>
        <v>31.980000000000004</v>
      </c>
      <c r="K9" s="243">
        <f t="shared" si="0"/>
        <v>27.982500000000002</v>
      </c>
      <c r="L9" s="243">
        <f t="shared" si="0"/>
        <v>23.985000000000007</v>
      </c>
      <c r="M9" s="243">
        <f t="shared" si="0"/>
        <v>19.987499999999997</v>
      </c>
    </row>
    <row r="10" spans="1:13" s="201" customFormat="1" ht="97.5" customHeight="1" thickTop="1" thickBot="1">
      <c r="B10" s="345" t="s">
        <v>5030</v>
      </c>
      <c r="C10" s="566" t="s">
        <v>1793</v>
      </c>
      <c r="D10" s="171" t="s">
        <v>2009</v>
      </c>
      <c r="E10" s="345" t="s">
        <v>2005</v>
      </c>
      <c r="F10" s="39" t="s">
        <v>2325</v>
      </c>
      <c r="G10" s="39">
        <v>10</v>
      </c>
      <c r="H10" s="339">
        <v>99.95</v>
      </c>
      <c r="I10" s="339">
        <v>79.95</v>
      </c>
      <c r="J10" s="339">
        <f t="shared" si="0"/>
        <v>31.980000000000004</v>
      </c>
      <c r="K10" s="339">
        <f t="shared" si="0"/>
        <v>27.982500000000002</v>
      </c>
      <c r="L10" s="339">
        <f t="shared" si="0"/>
        <v>23.985000000000007</v>
      </c>
      <c r="M10" s="339">
        <f t="shared" si="0"/>
        <v>19.987499999999997</v>
      </c>
    </row>
  </sheetData>
  <mergeCells count="3">
    <mergeCell ref="A1:A2"/>
    <mergeCell ref="B1:C2"/>
    <mergeCell ref="A6:B6"/>
  </mergeCells>
  <conditionalFormatting sqref="G4">
    <cfRule type="containsText" dxfId="29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>
  <dimension ref="A1:M10"/>
  <sheetViews>
    <sheetView workbookViewId="0">
      <selection activeCell="B8" sqref="B8"/>
    </sheetView>
  </sheetViews>
  <sheetFormatPr defaultColWidth="100.7109375" defaultRowHeight="15"/>
  <cols>
    <col min="1" max="1" width="24.7109375" customWidth="1"/>
    <col min="2" max="2" width="31.7109375" customWidth="1"/>
    <col min="3" max="3" width="14.85546875" customWidth="1"/>
    <col min="4" max="4" width="16.140625" customWidth="1"/>
    <col min="5" max="5" width="11.42578125" customWidth="1"/>
    <col min="6" max="6" width="7.42578125" customWidth="1"/>
    <col min="7" max="7" width="15.28515625" customWidth="1"/>
    <col min="8" max="8" width="7" customWidth="1"/>
    <col min="9" max="9" width="8" customWidth="1"/>
    <col min="10" max="13" width="9.7109375" bestFit="1" customWidth="1"/>
  </cols>
  <sheetData>
    <row r="1" spans="1:13" ht="31.5" customHeight="1">
      <c r="A1" s="766"/>
      <c r="B1" s="784" t="s">
        <v>4847</v>
      </c>
      <c r="C1" s="782"/>
      <c r="D1" s="77"/>
      <c r="E1" s="14"/>
      <c r="F1" s="14"/>
      <c r="G1" s="703"/>
      <c r="H1" s="703"/>
      <c r="I1" s="703"/>
      <c r="J1" s="703"/>
      <c r="K1" s="703"/>
      <c r="L1" s="703"/>
      <c r="M1" s="703"/>
    </row>
    <row r="2" spans="1:13" ht="26.25" customHeight="1">
      <c r="A2" s="766"/>
      <c r="B2" s="782"/>
      <c r="C2" s="782"/>
      <c r="D2" s="703"/>
      <c r="E2" s="703"/>
      <c r="F2" s="703"/>
      <c r="G2" s="256"/>
      <c r="H2" s="703"/>
      <c r="I2" s="703"/>
      <c r="J2" s="256">
        <v>0.6</v>
      </c>
      <c r="K2" s="256">
        <v>0.65</v>
      </c>
      <c r="L2" s="256">
        <v>0.7</v>
      </c>
      <c r="M2" s="256">
        <v>0.75</v>
      </c>
    </row>
    <row r="3" spans="1:13" ht="3" customHeight="1">
      <c r="A3" s="704"/>
      <c r="B3" s="703"/>
      <c r="C3" s="703"/>
      <c r="D3" s="703"/>
      <c r="E3" s="703"/>
      <c r="F3" s="703"/>
      <c r="G3" s="703"/>
      <c r="H3" s="703"/>
      <c r="I3" s="703"/>
      <c r="J3" s="703"/>
      <c r="K3" s="703"/>
      <c r="L3" s="703"/>
      <c r="M3" s="703"/>
    </row>
    <row r="4" spans="1:13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3" customHeight="1">
      <c r="A5" s="703"/>
      <c r="B5" s="703"/>
      <c r="C5" s="703"/>
      <c r="D5" s="703"/>
      <c r="E5" s="703"/>
      <c r="F5" s="703"/>
      <c r="G5" s="703"/>
      <c r="H5" s="703"/>
      <c r="I5" s="703"/>
      <c r="J5" s="703"/>
      <c r="K5" s="703"/>
      <c r="L5" s="703"/>
      <c r="M5" s="703"/>
    </row>
    <row r="6" spans="1:13" ht="25.5">
      <c r="A6" s="768" t="s">
        <v>4816</v>
      </c>
      <c r="B6" s="768"/>
      <c r="C6" s="383"/>
      <c r="D6" s="703"/>
      <c r="E6" s="703"/>
      <c r="F6" s="703"/>
      <c r="G6" s="703"/>
      <c r="H6" s="703"/>
      <c r="I6" s="703"/>
      <c r="J6" s="703"/>
      <c r="K6" s="703"/>
      <c r="L6" s="703"/>
      <c r="M6" s="703"/>
    </row>
    <row r="7" spans="1:13" ht="63" customHeight="1" thickBot="1">
      <c r="A7" s="201"/>
      <c r="B7" s="16" t="s">
        <v>4848</v>
      </c>
      <c r="C7" s="709">
        <v>840345105004</v>
      </c>
      <c r="D7" s="29" t="s">
        <v>4849</v>
      </c>
      <c r="E7" s="28"/>
      <c r="F7" s="28"/>
      <c r="G7" s="28"/>
      <c r="H7" s="384"/>
      <c r="I7" s="384"/>
      <c r="J7" s="384"/>
      <c r="K7" s="384"/>
      <c r="L7" s="384"/>
      <c r="M7" s="384"/>
    </row>
    <row r="8" spans="1:13" ht="63" customHeight="1" thickTop="1" thickBot="1">
      <c r="B8" s="16" t="s">
        <v>4850</v>
      </c>
      <c r="C8" s="709">
        <v>840345105028</v>
      </c>
      <c r="D8" s="29" t="s">
        <v>4852</v>
      </c>
      <c r="E8" s="28"/>
      <c r="F8" s="28"/>
      <c r="G8" s="28"/>
      <c r="H8" s="384"/>
      <c r="I8" s="384"/>
      <c r="J8" s="384"/>
      <c r="K8" s="384"/>
      <c r="L8" s="384"/>
      <c r="M8" s="384"/>
    </row>
    <row r="9" spans="1:13" ht="63" customHeight="1" thickTop="1" thickBot="1">
      <c r="B9" s="16" t="s">
        <v>4851</v>
      </c>
      <c r="C9" s="709">
        <v>840345105035</v>
      </c>
      <c r="D9" s="29" t="s">
        <v>4853</v>
      </c>
      <c r="E9" s="28"/>
      <c r="F9" s="28"/>
      <c r="G9" s="28"/>
      <c r="H9" s="384"/>
      <c r="I9" s="384"/>
      <c r="J9" s="384"/>
      <c r="K9" s="384"/>
      <c r="L9" s="384"/>
      <c r="M9" s="384"/>
    </row>
    <row r="10" spans="1:13" ht="15.75" thickTop="1"/>
  </sheetData>
  <mergeCells count="3">
    <mergeCell ref="A1:A2"/>
    <mergeCell ref="B1:C2"/>
    <mergeCell ref="A6:B6"/>
  </mergeCells>
  <conditionalFormatting sqref="G4">
    <cfRule type="containsText" dxfId="28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>
  <sheetPr codeName="Sheet50"/>
  <dimension ref="A1:O28"/>
  <sheetViews>
    <sheetView zoomScaleNormal="100" workbookViewId="0">
      <selection activeCell="B22" sqref="B22"/>
    </sheetView>
  </sheetViews>
  <sheetFormatPr defaultRowHeight="15"/>
  <cols>
    <col min="1" max="1" width="22.28515625" style="309" customWidth="1"/>
    <col min="2" max="2" width="17.85546875" customWidth="1"/>
    <col min="3" max="3" width="15.85546875" customWidth="1"/>
    <col min="4" max="4" width="30.140625" bestFit="1" customWidth="1"/>
    <col min="5" max="5" width="15.7109375" customWidth="1"/>
    <col min="6" max="6" width="7.42578125" bestFit="1" customWidth="1"/>
    <col min="7" max="7" width="18" customWidth="1"/>
    <col min="10" max="10" width="11" customWidth="1"/>
    <col min="11" max="11" width="10.5703125" customWidth="1"/>
    <col min="12" max="12" width="10.42578125" customWidth="1"/>
    <col min="13" max="13" width="11" customWidth="1"/>
  </cols>
  <sheetData>
    <row r="1" spans="1:13" ht="30.6" customHeight="1">
      <c r="A1" s="763"/>
      <c r="B1" s="784" t="s">
        <v>4136</v>
      </c>
      <c r="C1" s="782"/>
      <c r="D1" s="88" t="s">
        <v>3677</v>
      </c>
      <c r="E1" s="14" t="s">
        <v>3678</v>
      </c>
    </row>
    <row r="2" spans="1:13" ht="33" customHeight="1">
      <c r="A2" s="763"/>
      <c r="B2" s="782"/>
      <c r="C2" s="782"/>
      <c r="G2" s="111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B3"/>
      <c r="C3"/>
      <c r="D3"/>
      <c r="E3"/>
      <c r="F3"/>
      <c r="G3"/>
      <c r="H3"/>
      <c r="I3"/>
      <c r="J3"/>
      <c r="K3"/>
      <c r="L3"/>
      <c r="M3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155" customFormat="1" ht="3" customHeight="1">
      <c r="B5"/>
      <c r="C5"/>
      <c r="D5"/>
      <c r="E5"/>
      <c r="F5"/>
      <c r="G5"/>
      <c r="H5"/>
      <c r="I5"/>
      <c r="J5"/>
      <c r="K5"/>
      <c r="L5"/>
      <c r="M5"/>
    </row>
    <row r="6" spans="1:13" s="155" customFormat="1" ht="25.5">
      <c r="A6" s="768" t="s">
        <v>3677</v>
      </c>
      <c r="B6" s="768"/>
      <c r="C6" s="383"/>
      <c r="D6"/>
      <c r="E6"/>
      <c r="F6"/>
      <c r="G6"/>
      <c r="H6"/>
      <c r="I6"/>
      <c r="J6"/>
      <c r="K6"/>
      <c r="L6"/>
      <c r="M6"/>
    </row>
    <row r="7" spans="1:13" s="155" customFormat="1" ht="19.899999999999999" customHeight="1" thickBot="1">
      <c r="B7" s="156" t="s">
        <v>2547</v>
      </c>
      <c r="C7" s="164">
        <v>840345101709</v>
      </c>
      <c r="D7" s="156" t="s">
        <v>2550</v>
      </c>
      <c r="E7" s="156" t="s">
        <v>2549</v>
      </c>
      <c r="F7" s="156" t="s">
        <v>3797</v>
      </c>
      <c r="G7" s="567"/>
      <c r="H7" s="568">
        <v>29.95</v>
      </c>
      <c r="I7" s="568">
        <v>19.95</v>
      </c>
      <c r="J7" s="569">
        <f t="shared" ref="J7:M12" si="0">$I7-($I7*J$2)</f>
        <v>7.98</v>
      </c>
      <c r="K7" s="569">
        <f t="shared" si="0"/>
        <v>6.9824999999999999</v>
      </c>
      <c r="L7" s="569">
        <f t="shared" si="0"/>
        <v>5.9850000000000012</v>
      </c>
      <c r="M7" s="569">
        <f t="shared" si="0"/>
        <v>4.9875000000000007</v>
      </c>
    </row>
    <row r="8" spans="1:13" s="155" customFormat="1" ht="19.899999999999999" customHeight="1" thickTop="1" thickBot="1">
      <c r="B8" s="161" t="s">
        <v>2546</v>
      </c>
      <c r="C8" s="162">
        <v>840345101716</v>
      </c>
      <c r="D8" s="161" t="s">
        <v>2550</v>
      </c>
      <c r="E8" s="161" t="s">
        <v>2548</v>
      </c>
      <c r="F8" s="441" t="s">
        <v>3799</v>
      </c>
      <c r="G8" s="570"/>
      <c r="H8" s="571">
        <v>34.950000000000003</v>
      </c>
      <c r="I8" s="571">
        <v>24.95</v>
      </c>
      <c r="J8" s="571">
        <f t="shared" si="0"/>
        <v>9.98</v>
      </c>
      <c r="K8" s="571">
        <f t="shared" si="0"/>
        <v>8.7324999999999982</v>
      </c>
      <c r="L8" s="571">
        <f t="shared" si="0"/>
        <v>7.4849999999999994</v>
      </c>
      <c r="M8" s="571">
        <f t="shared" si="0"/>
        <v>6.2375000000000007</v>
      </c>
    </row>
    <row r="9" spans="1:13" s="155" customFormat="1" ht="19.899999999999999" customHeight="1" thickTop="1" thickBot="1">
      <c r="B9" s="151" t="s">
        <v>2545</v>
      </c>
      <c r="C9" s="151">
        <v>840345101723</v>
      </c>
      <c r="D9" s="151" t="s">
        <v>2550</v>
      </c>
      <c r="E9" s="151" t="s">
        <v>2535</v>
      </c>
      <c r="F9" s="202" t="s">
        <v>3798</v>
      </c>
      <c r="G9" s="567"/>
      <c r="H9" s="568">
        <v>49.95</v>
      </c>
      <c r="I9" s="568">
        <v>34.950000000000003</v>
      </c>
      <c r="J9" s="569">
        <f t="shared" si="0"/>
        <v>13.98</v>
      </c>
      <c r="K9" s="569">
        <f t="shared" si="0"/>
        <v>12.232500000000002</v>
      </c>
      <c r="L9" s="569">
        <f t="shared" si="0"/>
        <v>10.485000000000003</v>
      </c>
      <c r="M9" s="569">
        <f t="shared" si="0"/>
        <v>8.7375000000000007</v>
      </c>
    </row>
    <row r="10" spans="1:13" s="155" customFormat="1" ht="19.899999999999999" customHeight="1" thickTop="1" thickBot="1">
      <c r="B10" s="152" t="s">
        <v>2544</v>
      </c>
      <c r="C10" s="153">
        <v>840345101730</v>
      </c>
      <c r="D10" s="152" t="s">
        <v>2550</v>
      </c>
      <c r="E10" s="152" t="s">
        <v>2533</v>
      </c>
      <c r="F10" s="152" t="s">
        <v>3800</v>
      </c>
      <c r="G10" s="570"/>
      <c r="H10" s="571">
        <v>69.95</v>
      </c>
      <c r="I10" s="571">
        <v>54.95</v>
      </c>
      <c r="J10" s="571">
        <f t="shared" si="0"/>
        <v>21.980000000000004</v>
      </c>
      <c r="K10" s="571">
        <f t="shared" si="0"/>
        <v>19.232500000000002</v>
      </c>
      <c r="L10" s="571">
        <f t="shared" si="0"/>
        <v>16.485000000000007</v>
      </c>
      <c r="M10" s="571">
        <f t="shared" si="0"/>
        <v>13.737499999999997</v>
      </c>
    </row>
    <row r="11" spans="1:13" s="155" customFormat="1" ht="19.899999999999999" customHeight="1" thickTop="1" thickBot="1">
      <c r="B11" s="151" t="s">
        <v>2543</v>
      </c>
      <c r="C11" s="151">
        <v>840345101747</v>
      </c>
      <c r="D11" s="151" t="s">
        <v>2550</v>
      </c>
      <c r="E11" s="151" t="s">
        <v>2532</v>
      </c>
      <c r="F11" s="202" t="s">
        <v>3801</v>
      </c>
      <c r="G11" s="572"/>
      <c r="H11" s="573">
        <v>89.95</v>
      </c>
      <c r="I11" s="573">
        <v>64.95</v>
      </c>
      <c r="J11" s="574">
        <f t="shared" si="0"/>
        <v>25.980000000000004</v>
      </c>
      <c r="K11" s="574">
        <f t="shared" si="0"/>
        <v>22.732500000000002</v>
      </c>
      <c r="L11" s="574">
        <f t="shared" si="0"/>
        <v>19.485000000000007</v>
      </c>
      <c r="M11" s="574">
        <f t="shared" si="0"/>
        <v>16.237499999999997</v>
      </c>
    </row>
    <row r="12" spans="1:13" s="155" customFormat="1" ht="19.899999999999999" customHeight="1" thickTop="1" thickBot="1">
      <c r="B12" s="163" t="s">
        <v>3584</v>
      </c>
      <c r="C12" s="163" t="s">
        <v>3585</v>
      </c>
      <c r="D12" s="163" t="s">
        <v>2550</v>
      </c>
      <c r="E12" s="163" t="s">
        <v>2531</v>
      </c>
      <c r="F12" s="198" t="s">
        <v>3802</v>
      </c>
      <c r="G12" s="575"/>
      <c r="H12" s="576">
        <v>99.95</v>
      </c>
      <c r="I12" s="576">
        <v>79.95</v>
      </c>
      <c r="J12" s="576">
        <f t="shared" si="0"/>
        <v>31.980000000000004</v>
      </c>
      <c r="K12" s="576">
        <f t="shared" si="0"/>
        <v>27.982500000000002</v>
      </c>
      <c r="L12" s="576">
        <f t="shared" si="0"/>
        <v>23.985000000000007</v>
      </c>
      <c r="M12" s="576">
        <f t="shared" si="0"/>
        <v>19.987499999999997</v>
      </c>
    </row>
    <row r="13" spans="1:13" s="66" customFormat="1" ht="3" customHeight="1">
      <c r="B13"/>
      <c r="C13"/>
      <c r="D13"/>
      <c r="E13"/>
      <c r="F13" s="80"/>
      <c r="G13" s="114"/>
      <c r="H13"/>
      <c r="I13"/>
      <c r="J13"/>
      <c r="K13"/>
      <c r="L13"/>
      <c r="M13"/>
    </row>
    <row r="14" spans="1:13" s="66" customFormat="1" ht="25.5">
      <c r="A14" s="768" t="s">
        <v>3678</v>
      </c>
      <c r="B14" s="768"/>
      <c r="C14" s="383"/>
      <c r="D14"/>
      <c r="E14"/>
      <c r="F14" s="303"/>
      <c r="G14" s="191"/>
      <c r="H14" s="191"/>
      <c r="I14" s="191"/>
      <c r="J14" s="191"/>
      <c r="K14" s="191"/>
      <c r="L14" s="191"/>
      <c r="M14" s="191"/>
    </row>
    <row r="15" spans="1:13" s="155" customFormat="1" ht="30.75" thickBot="1">
      <c r="B15" s="299" t="s">
        <v>3794</v>
      </c>
      <c r="C15" s="299" t="s">
        <v>1827</v>
      </c>
      <c r="D15" s="300" t="s">
        <v>3795</v>
      </c>
      <c r="E15" s="577" t="s">
        <v>3796</v>
      </c>
      <c r="F15" s="442" t="s">
        <v>3803</v>
      </c>
      <c r="G15" s="578"/>
      <c r="H15" s="424">
        <v>79.95</v>
      </c>
      <c r="I15" s="424">
        <v>59.95</v>
      </c>
      <c r="J15" s="579">
        <f>$I15-($I15*J$2)</f>
        <v>23.980000000000004</v>
      </c>
      <c r="K15" s="579">
        <f>$I15-($I15*K$2)</f>
        <v>20.982500000000002</v>
      </c>
      <c r="L15" s="579">
        <f>$I15-($I15*L$2)</f>
        <v>17.985000000000007</v>
      </c>
      <c r="M15" s="579">
        <f>$I15-($I15*M$2)</f>
        <v>14.987499999999997</v>
      </c>
    </row>
    <row r="17" spans="1:15" ht="25.5">
      <c r="A17" s="768" t="s">
        <v>4833</v>
      </c>
      <c r="B17" s="768"/>
      <c r="C17" s="383"/>
      <c r="D17" s="707"/>
      <c r="E17" s="707"/>
      <c r="F17" s="707"/>
      <c r="G17" s="707"/>
      <c r="H17" s="707"/>
      <c r="I17" s="707"/>
      <c r="J17" s="707"/>
      <c r="K17" s="707"/>
      <c r="L17" s="707"/>
      <c r="M17" s="707"/>
    </row>
    <row r="18" spans="1:15" ht="26.25" customHeight="1" thickBot="1">
      <c r="A18" s="789"/>
      <c r="B18" s="156" t="s">
        <v>4834</v>
      </c>
      <c r="C18" s="164" t="s">
        <v>4837</v>
      </c>
      <c r="D18" s="156" t="s">
        <v>4843</v>
      </c>
      <c r="E18" s="156" t="s">
        <v>4840</v>
      </c>
      <c r="F18" s="156" t="s">
        <v>4914</v>
      </c>
      <c r="G18" s="567">
        <v>8</v>
      </c>
      <c r="H18" s="568"/>
      <c r="I18" s="568"/>
      <c r="J18" s="569"/>
      <c r="K18" s="569"/>
      <c r="L18" s="569"/>
      <c r="M18" s="569"/>
    </row>
    <row r="19" spans="1:15" ht="26.25" customHeight="1" thickTop="1" thickBot="1">
      <c r="A19" s="790"/>
      <c r="B19" s="161" t="s">
        <v>4835</v>
      </c>
      <c r="C19" s="162" t="s">
        <v>4838</v>
      </c>
      <c r="D19" s="161" t="s">
        <v>4844</v>
      </c>
      <c r="E19" s="161" t="s">
        <v>4841</v>
      </c>
      <c r="F19" s="94" t="s">
        <v>4913</v>
      </c>
      <c r="G19" s="570">
        <v>8</v>
      </c>
      <c r="H19" s="571"/>
      <c r="I19" s="571"/>
      <c r="J19" s="571"/>
      <c r="K19" s="571"/>
      <c r="L19" s="571"/>
      <c r="M19" s="571"/>
    </row>
    <row r="20" spans="1:15" ht="26.25" customHeight="1" thickTop="1" thickBot="1">
      <c r="A20" s="790"/>
      <c r="B20" s="151" t="s">
        <v>4836</v>
      </c>
      <c r="C20" s="151" t="s">
        <v>4839</v>
      </c>
      <c r="D20" s="151" t="s">
        <v>4845</v>
      </c>
      <c r="E20" s="151" t="s">
        <v>4842</v>
      </c>
      <c r="F20" s="202" t="s">
        <v>4912</v>
      </c>
      <c r="G20" s="567">
        <v>8</v>
      </c>
      <c r="H20" s="568"/>
      <c r="I20" s="568"/>
      <c r="J20" s="569"/>
      <c r="K20" s="569"/>
      <c r="L20" s="569"/>
      <c r="M20" s="569"/>
    </row>
    <row r="21" spans="1:15" ht="26.25" thickTop="1">
      <c r="A21" s="768" t="s">
        <v>4907</v>
      </c>
      <c r="B21" s="768"/>
      <c r="C21" s="707"/>
      <c r="D21" s="707"/>
      <c r="E21" s="707"/>
      <c r="F21" s="707"/>
      <c r="G21" s="707"/>
      <c r="H21" s="707"/>
      <c r="I21" s="707"/>
      <c r="J21" s="707"/>
      <c r="K21" s="707"/>
      <c r="L21" s="707"/>
      <c r="M21" s="707"/>
      <c r="N21" s="707"/>
      <c r="O21" s="707"/>
    </row>
    <row r="22" spans="1:15" ht="82.5" customHeight="1" thickBot="1">
      <c r="A22"/>
      <c r="B22" s="156" t="s">
        <v>4908</v>
      </c>
      <c r="C22" s="164" t="s">
        <v>4909</v>
      </c>
      <c r="D22" s="156" t="s">
        <v>4910</v>
      </c>
      <c r="E22" s="156" t="s">
        <v>4911</v>
      </c>
      <c r="F22" s="156" t="s">
        <v>1890</v>
      </c>
      <c r="G22" s="567"/>
      <c r="H22" s="568"/>
      <c r="I22" s="568"/>
      <c r="J22" s="569"/>
      <c r="K22" s="569"/>
      <c r="L22" s="569"/>
      <c r="M22" s="569"/>
      <c r="N22" s="707"/>
      <c r="O22" s="707"/>
    </row>
    <row r="23" spans="1:15" ht="15.75" thickTop="1">
      <c r="A23" s="155"/>
      <c r="B23" s="707"/>
      <c r="C23" s="707"/>
      <c r="D23" s="707"/>
      <c r="E23" s="707"/>
      <c r="F23" s="707"/>
      <c r="G23" s="707"/>
      <c r="H23" s="707"/>
      <c r="I23" s="707"/>
      <c r="J23" s="707"/>
      <c r="K23" s="707"/>
      <c r="L23" s="707"/>
      <c r="M23" s="707"/>
      <c r="N23" s="707"/>
      <c r="O23" s="707"/>
    </row>
    <row r="24" spans="1:15">
      <c r="B24" s="707"/>
      <c r="C24" s="707"/>
      <c r="D24" s="707"/>
      <c r="E24" s="707"/>
      <c r="F24" s="707"/>
      <c r="G24" s="707"/>
      <c r="H24" s="707"/>
      <c r="I24" s="707"/>
      <c r="J24" s="707"/>
      <c r="K24" s="707"/>
      <c r="L24" s="707"/>
      <c r="M24" s="707"/>
      <c r="N24" s="707"/>
      <c r="O24" s="707"/>
    </row>
    <row r="25" spans="1:15">
      <c r="B25" s="707"/>
      <c r="C25" s="707"/>
      <c r="D25" s="707"/>
      <c r="E25" s="707"/>
      <c r="F25" s="707"/>
      <c r="G25" s="707"/>
      <c r="H25" s="707"/>
      <c r="I25" s="707"/>
      <c r="J25" s="707"/>
      <c r="K25" s="707"/>
      <c r="L25" s="707"/>
      <c r="M25" s="707"/>
      <c r="N25" s="707"/>
      <c r="O25" s="707"/>
    </row>
    <row r="26" spans="1:15">
      <c r="B26" s="707"/>
      <c r="C26" s="707"/>
      <c r="D26" s="707"/>
      <c r="E26" s="707"/>
      <c r="F26" s="707"/>
      <c r="G26" s="707"/>
      <c r="H26" s="707"/>
      <c r="I26" s="707"/>
      <c r="J26" s="707"/>
      <c r="K26" s="707"/>
      <c r="L26" s="707"/>
      <c r="M26" s="707"/>
      <c r="N26" s="707"/>
      <c r="O26" s="707"/>
    </row>
    <row r="27" spans="1:15">
      <c r="O27" s="707"/>
    </row>
    <row r="28" spans="1:15">
      <c r="B28" s="707"/>
      <c r="C28" s="707"/>
      <c r="D28" s="707"/>
      <c r="E28" s="707"/>
      <c r="F28" s="707"/>
      <c r="G28" s="707"/>
      <c r="H28" s="707"/>
      <c r="I28" s="707"/>
      <c r="J28" s="707"/>
      <c r="K28" s="707"/>
      <c r="L28" s="707"/>
      <c r="M28" s="707"/>
      <c r="N28" s="707"/>
      <c r="O28" s="707"/>
    </row>
  </sheetData>
  <mergeCells count="7">
    <mergeCell ref="A21:B21"/>
    <mergeCell ref="A18:A20"/>
    <mergeCell ref="A14:B14"/>
    <mergeCell ref="B1:C2"/>
    <mergeCell ref="A1:A2"/>
    <mergeCell ref="A6:B6"/>
    <mergeCell ref="A17:B17"/>
  </mergeCells>
  <conditionalFormatting sqref="G4">
    <cfRule type="containsText" dxfId="27" priority="1" operator="containsText" text="Yes">
      <formula>NOT(ISERROR(SEARCH("Yes",G4)))</formula>
    </cfRule>
  </conditionalFormatting>
  <hyperlinks>
    <hyperlink ref="D1" location="'Pet - Beds'!A6" display="Bed"/>
    <hyperlink ref="E1" location="'Pet - Beds'!A14" display="Cot"/>
  </hyperlinks>
  <pageMargins left="0.7" right="0.7" top="0.75" bottom="0.75" header="0.3" footer="0.3"/>
  <pageSetup orientation="portrait" verticalDpi="0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>
  <sheetPr codeName="Sheet48"/>
  <dimension ref="A1:M12"/>
  <sheetViews>
    <sheetView workbookViewId="0">
      <selection activeCell="A20" sqref="A20"/>
    </sheetView>
  </sheetViews>
  <sheetFormatPr defaultRowHeight="15"/>
  <cols>
    <col min="1" max="1" width="23.5703125" style="309" customWidth="1"/>
    <col min="2" max="2" width="13.42578125" style="280" customWidth="1"/>
    <col min="3" max="3" width="26.7109375" style="280" customWidth="1"/>
    <col min="4" max="4" width="24.28515625" style="280" bestFit="1" customWidth="1"/>
    <col min="5" max="5" width="11.42578125" style="280" bestFit="1" customWidth="1"/>
    <col min="6" max="6" width="9.42578125" style="280" bestFit="1" customWidth="1"/>
    <col min="7" max="7" width="15.28515625" style="280" bestFit="1" customWidth="1"/>
    <col min="8" max="8" width="11" style="280" bestFit="1" customWidth="1"/>
    <col min="9" max="9" width="8.28515625" style="280" bestFit="1" customWidth="1"/>
    <col min="10" max="11" width="10.5703125" style="280" bestFit="1" customWidth="1"/>
    <col min="12" max="13" width="9.7109375" style="280" bestFit="1" customWidth="1"/>
    <col min="14" max="16384" width="9.140625" style="280"/>
  </cols>
  <sheetData>
    <row r="1" spans="1:13" ht="27" customHeight="1">
      <c r="A1" s="763"/>
      <c r="B1" s="784" t="s">
        <v>4102</v>
      </c>
      <c r="C1" s="782"/>
      <c r="D1" s="77"/>
      <c r="F1" s="298"/>
    </row>
    <row r="2" spans="1:13" ht="35.25" customHeight="1">
      <c r="A2" s="763"/>
      <c r="B2" s="782"/>
      <c r="C2" s="782"/>
      <c r="F2" s="14"/>
      <c r="G2" s="111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B3" s="280"/>
      <c r="C3" s="280"/>
      <c r="D3" s="280"/>
      <c r="E3" s="280"/>
      <c r="F3" s="280"/>
      <c r="G3" s="280"/>
      <c r="H3" s="280"/>
      <c r="I3" s="280"/>
      <c r="J3" s="280"/>
      <c r="K3" s="280"/>
      <c r="L3" s="280"/>
      <c r="M3" s="280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66" customFormat="1" ht="3" customHeight="1">
      <c r="B5" s="280"/>
      <c r="C5" s="280"/>
      <c r="D5" s="280"/>
      <c r="E5" s="280"/>
      <c r="F5" s="280"/>
      <c r="G5" s="277">
        <v>10</v>
      </c>
      <c r="H5" s="280"/>
      <c r="I5" s="280"/>
      <c r="J5" s="280"/>
      <c r="K5" s="280"/>
      <c r="L5" s="280"/>
      <c r="M5" s="280"/>
    </row>
    <row r="6" spans="1:13" s="191" customFormat="1" ht="25.5">
      <c r="A6" s="768" t="s">
        <v>3671</v>
      </c>
      <c r="B6" s="768"/>
      <c r="C6" s="768"/>
      <c r="D6" s="280"/>
      <c r="E6" s="280"/>
      <c r="F6" s="280"/>
      <c r="G6" s="280"/>
      <c r="H6" s="280"/>
      <c r="I6" s="280"/>
      <c r="J6" s="280"/>
      <c r="K6" s="280"/>
      <c r="L6" s="280"/>
      <c r="M6" s="280"/>
    </row>
    <row r="7" spans="1:13" s="191" customFormat="1" ht="25.5" customHeight="1" thickBot="1">
      <c r="B7" s="530" t="s">
        <v>3531</v>
      </c>
      <c r="C7" s="580" t="s">
        <v>1778</v>
      </c>
      <c r="D7" s="530" t="s">
        <v>1783</v>
      </c>
      <c r="E7" s="530" t="s">
        <v>1785</v>
      </c>
      <c r="F7" s="530" t="s">
        <v>4278</v>
      </c>
      <c r="G7" s="581">
        <v>1</v>
      </c>
      <c r="H7" s="586">
        <v>79.95</v>
      </c>
      <c r="I7" s="586">
        <v>59.95</v>
      </c>
      <c r="J7" s="529">
        <f t="shared" ref="J7:M12" si="0">$I7-($I7*J$2)</f>
        <v>23.980000000000004</v>
      </c>
      <c r="K7" s="529">
        <f t="shared" si="0"/>
        <v>20.982500000000002</v>
      </c>
      <c r="L7" s="529">
        <f t="shared" si="0"/>
        <v>17.985000000000007</v>
      </c>
      <c r="M7" s="529">
        <f t="shared" si="0"/>
        <v>14.987499999999997</v>
      </c>
    </row>
    <row r="8" spans="1:13" s="191" customFormat="1" ht="25.5" customHeight="1" thickTop="1" thickBot="1">
      <c r="B8" s="122" t="s">
        <v>3532</v>
      </c>
      <c r="C8" s="444" t="s">
        <v>1779</v>
      </c>
      <c r="D8" s="122" t="s">
        <v>1783</v>
      </c>
      <c r="E8" s="122" t="s">
        <v>1786</v>
      </c>
      <c r="F8" s="122" t="s">
        <v>4276</v>
      </c>
      <c r="G8" s="582">
        <v>1</v>
      </c>
      <c r="H8" s="587">
        <v>89.95</v>
      </c>
      <c r="I8" s="587">
        <v>79.95</v>
      </c>
      <c r="J8" s="583">
        <f t="shared" si="0"/>
        <v>31.980000000000004</v>
      </c>
      <c r="K8" s="583">
        <f t="shared" si="0"/>
        <v>27.982500000000002</v>
      </c>
      <c r="L8" s="583">
        <f t="shared" si="0"/>
        <v>23.985000000000007</v>
      </c>
      <c r="M8" s="583">
        <f t="shared" si="0"/>
        <v>19.987499999999997</v>
      </c>
    </row>
    <row r="9" spans="1:13" s="191" customFormat="1" ht="25.5" customHeight="1" thickTop="1" thickBot="1">
      <c r="B9" s="530" t="s">
        <v>3533</v>
      </c>
      <c r="C9" s="580" t="s">
        <v>1780</v>
      </c>
      <c r="D9" s="530" t="s">
        <v>1783</v>
      </c>
      <c r="E9" s="530" t="s">
        <v>1787</v>
      </c>
      <c r="F9" s="530" t="s">
        <v>4277</v>
      </c>
      <c r="G9" s="581">
        <v>1</v>
      </c>
      <c r="H9" s="586">
        <v>129.94999999999999</v>
      </c>
      <c r="I9" s="586">
        <v>99.95</v>
      </c>
      <c r="J9" s="529">
        <f t="shared" si="0"/>
        <v>39.980000000000004</v>
      </c>
      <c r="K9" s="529">
        <f t="shared" si="0"/>
        <v>34.982500000000002</v>
      </c>
      <c r="L9" s="529">
        <f t="shared" si="0"/>
        <v>29.984999999999999</v>
      </c>
      <c r="M9" s="529">
        <f t="shared" si="0"/>
        <v>24.987499999999997</v>
      </c>
    </row>
    <row r="10" spans="1:13" s="191" customFormat="1" ht="25.5" customHeight="1" thickTop="1" thickBot="1">
      <c r="B10" s="122" t="s">
        <v>3534</v>
      </c>
      <c r="C10" s="444" t="s">
        <v>1781</v>
      </c>
      <c r="D10" s="122" t="s">
        <v>1783</v>
      </c>
      <c r="E10" s="122" t="s">
        <v>1788</v>
      </c>
      <c r="F10" s="122"/>
      <c r="G10" s="582">
        <v>1</v>
      </c>
      <c r="H10" s="587">
        <v>149.94999999999999</v>
      </c>
      <c r="I10" s="587">
        <v>129.94999999999999</v>
      </c>
      <c r="J10" s="583">
        <f t="shared" si="0"/>
        <v>51.980000000000004</v>
      </c>
      <c r="K10" s="583">
        <f t="shared" si="0"/>
        <v>45.482499999999987</v>
      </c>
      <c r="L10" s="583">
        <f t="shared" si="0"/>
        <v>38.984999999999999</v>
      </c>
      <c r="M10" s="583">
        <f t="shared" si="0"/>
        <v>32.487499999999997</v>
      </c>
    </row>
    <row r="11" spans="1:13" s="191" customFormat="1" ht="25.5" customHeight="1" thickTop="1" thickBot="1">
      <c r="B11" s="530" t="s">
        <v>3535</v>
      </c>
      <c r="C11" s="580" t="s">
        <v>1782</v>
      </c>
      <c r="D11" s="530" t="s">
        <v>1783</v>
      </c>
      <c r="E11" s="530" t="s">
        <v>1789</v>
      </c>
      <c r="F11" s="530" t="s">
        <v>4279</v>
      </c>
      <c r="G11" s="584">
        <v>1</v>
      </c>
      <c r="H11" s="588">
        <v>179.95</v>
      </c>
      <c r="I11" s="588">
        <v>169.95</v>
      </c>
      <c r="J11" s="585">
        <f t="shared" si="0"/>
        <v>67.98</v>
      </c>
      <c r="K11" s="585">
        <f t="shared" si="0"/>
        <v>59.482499999999987</v>
      </c>
      <c r="L11" s="585">
        <f t="shared" si="0"/>
        <v>50.984999999999999</v>
      </c>
      <c r="M11" s="585">
        <f t="shared" si="0"/>
        <v>42.487499999999997</v>
      </c>
    </row>
    <row r="12" spans="1:13" s="191" customFormat="1" ht="25.5" customHeight="1" thickTop="1" thickBot="1">
      <c r="B12" s="382" t="s">
        <v>3536</v>
      </c>
      <c r="C12" s="446" t="s">
        <v>1777</v>
      </c>
      <c r="D12" s="382" t="s">
        <v>1783</v>
      </c>
      <c r="E12" s="382" t="s">
        <v>1784</v>
      </c>
      <c r="F12" s="382"/>
      <c r="G12" s="531">
        <v>1</v>
      </c>
      <c r="H12" s="533">
        <v>229.95</v>
      </c>
      <c r="I12" s="533">
        <v>199.95</v>
      </c>
      <c r="J12" s="532">
        <f t="shared" si="0"/>
        <v>79.98</v>
      </c>
      <c r="K12" s="532">
        <f t="shared" si="0"/>
        <v>69.982499999999987</v>
      </c>
      <c r="L12" s="532">
        <f t="shared" si="0"/>
        <v>59.985000000000014</v>
      </c>
      <c r="M12" s="532">
        <f t="shared" si="0"/>
        <v>49.987500000000011</v>
      </c>
    </row>
  </sheetData>
  <mergeCells count="3">
    <mergeCell ref="A1:A2"/>
    <mergeCell ref="B1:C2"/>
    <mergeCell ref="A6:C6"/>
  </mergeCells>
  <conditionalFormatting sqref="G4">
    <cfRule type="containsText" dxfId="26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>
  <sheetPr codeName="Sheet17"/>
  <dimension ref="A1:N26"/>
  <sheetViews>
    <sheetView zoomScaleNormal="100" workbookViewId="0">
      <pane ySplit="4" topLeftCell="A5" activePane="bottomLeft" state="frozen"/>
      <selection pane="bottomLeft" sqref="A1:A2"/>
    </sheetView>
  </sheetViews>
  <sheetFormatPr defaultRowHeight="15"/>
  <cols>
    <col min="1" max="1" width="12.28515625" style="301" customWidth="1"/>
    <col min="2" max="2" width="19.42578125" style="281" customWidth="1"/>
    <col min="3" max="3" width="36.7109375" style="138" customWidth="1"/>
    <col min="4" max="4" width="31.7109375" style="281" bestFit="1" customWidth="1"/>
    <col min="5" max="5" width="36.5703125" style="281" customWidth="1"/>
    <col min="6" max="6" width="10.5703125" style="281" bestFit="1" customWidth="1"/>
    <col min="7" max="7" width="0" style="281" hidden="1" customWidth="1"/>
    <col min="8" max="8" width="15.140625" style="281" bestFit="1" customWidth="1"/>
    <col min="9" max="9" width="9.42578125" style="281" bestFit="1" customWidth="1"/>
    <col min="10" max="10" width="9.7109375" style="281" bestFit="1" customWidth="1"/>
    <col min="11" max="13" width="11.85546875" style="281" bestFit="1" customWidth="1"/>
    <col min="14" max="14" width="11.28515625" style="281" bestFit="1" customWidth="1"/>
    <col min="15" max="16384" width="9.140625" style="281"/>
  </cols>
  <sheetData>
    <row r="1" spans="1:14" ht="30.6" customHeight="1">
      <c r="A1" s="766"/>
      <c r="B1" s="784" t="s">
        <v>3658</v>
      </c>
      <c r="C1" s="782"/>
      <c r="D1" s="77"/>
      <c r="E1" s="14"/>
      <c r="F1" s="14"/>
    </row>
    <row r="2" spans="1:14" ht="33" customHeight="1">
      <c r="A2" s="766"/>
      <c r="B2" s="782"/>
      <c r="C2" s="782"/>
      <c r="H2" s="256"/>
      <c r="K2" s="256">
        <v>0.6</v>
      </c>
      <c r="L2" s="256">
        <v>0.65</v>
      </c>
      <c r="M2" s="256">
        <v>0.7</v>
      </c>
      <c r="N2" s="256">
        <v>0.75</v>
      </c>
    </row>
    <row r="3" spans="1:14" s="287" customFormat="1" ht="4.1500000000000004" customHeight="1">
      <c r="A3" s="308"/>
      <c r="B3" s="281"/>
      <c r="C3" s="281"/>
      <c r="D3" s="281"/>
      <c r="E3" s="281"/>
      <c r="F3" s="281"/>
      <c r="G3" s="281"/>
      <c r="H3" s="281"/>
      <c r="I3" s="281"/>
      <c r="J3" s="281"/>
      <c r="K3" s="281"/>
      <c r="L3" s="281"/>
      <c r="M3" s="281"/>
      <c r="N3" s="281"/>
    </row>
    <row r="4" spans="1:14" s="257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281"/>
      <c r="H4" s="109" t="s">
        <v>2250</v>
      </c>
      <c r="I4" s="109" t="s">
        <v>2244</v>
      </c>
      <c r="J4" s="109" t="s">
        <v>2245</v>
      </c>
      <c r="K4" s="109" t="s">
        <v>2263</v>
      </c>
      <c r="L4" s="109" t="s">
        <v>2258</v>
      </c>
      <c r="M4" s="109" t="s">
        <v>2264</v>
      </c>
      <c r="N4" s="109" t="s">
        <v>2253</v>
      </c>
    </row>
    <row r="5" spans="1:14" ht="4.1500000000000004" customHeight="1">
      <c r="C5" s="281"/>
    </row>
    <row r="6" spans="1:14" ht="25.5">
      <c r="A6" s="768" t="s">
        <v>3659</v>
      </c>
      <c r="B6" s="768"/>
      <c r="C6" s="383"/>
    </row>
    <row r="7" spans="1:14" s="283" customFormat="1" ht="30.75" thickBot="1">
      <c r="A7" s="303"/>
      <c r="B7" s="361" t="s">
        <v>2446</v>
      </c>
      <c r="C7" s="418" t="s">
        <v>1748</v>
      </c>
      <c r="D7" s="419" t="s">
        <v>1756</v>
      </c>
      <c r="E7" s="361" t="s">
        <v>1750</v>
      </c>
      <c r="F7" s="361">
        <v>1.8</v>
      </c>
      <c r="G7" s="361"/>
      <c r="H7" s="361">
        <v>10</v>
      </c>
      <c r="I7" s="443">
        <v>69.95</v>
      </c>
      <c r="J7" s="443">
        <v>54.95</v>
      </c>
      <c r="K7" s="366">
        <f t="shared" ref="K7:N26" si="0">$J7-($J7*K$2)</f>
        <v>21.980000000000004</v>
      </c>
      <c r="L7" s="366">
        <f t="shared" si="0"/>
        <v>19.232500000000002</v>
      </c>
      <c r="M7" s="366">
        <f t="shared" si="0"/>
        <v>16.485000000000007</v>
      </c>
      <c r="N7" s="366">
        <f t="shared" si="0"/>
        <v>13.737499999999997</v>
      </c>
    </row>
    <row r="8" spans="1:14" s="283" customFormat="1" ht="31.5" thickTop="1" thickBot="1">
      <c r="A8" s="303"/>
      <c r="B8" s="362" t="s">
        <v>2445</v>
      </c>
      <c r="C8" s="420" t="s">
        <v>1749</v>
      </c>
      <c r="D8" s="405" t="s">
        <v>1757</v>
      </c>
      <c r="E8" s="362" t="s">
        <v>1751</v>
      </c>
      <c r="F8" s="362">
        <v>2.4</v>
      </c>
      <c r="G8" s="362"/>
      <c r="H8" s="362">
        <v>10</v>
      </c>
      <c r="I8" s="367">
        <v>79.95</v>
      </c>
      <c r="J8" s="367">
        <v>64.95</v>
      </c>
      <c r="K8" s="367">
        <f t="shared" si="0"/>
        <v>25.980000000000004</v>
      </c>
      <c r="L8" s="367">
        <f t="shared" si="0"/>
        <v>22.732500000000002</v>
      </c>
      <c r="M8" s="367">
        <f t="shared" si="0"/>
        <v>19.485000000000007</v>
      </c>
      <c r="N8" s="367">
        <f t="shared" si="0"/>
        <v>16.237499999999997</v>
      </c>
    </row>
    <row r="9" spans="1:14" s="283" customFormat="1" ht="31.5" thickTop="1" thickBot="1">
      <c r="A9" s="303"/>
      <c r="B9" s="361" t="s">
        <v>2450</v>
      </c>
      <c r="C9" s="418" t="s">
        <v>1744</v>
      </c>
      <c r="D9" s="419" t="s">
        <v>1752</v>
      </c>
      <c r="E9" s="361" t="s">
        <v>1750</v>
      </c>
      <c r="F9" s="361">
        <v>1.8</v>
      </c>
      <c r="G9" s="361"/>
      <c r="H9" s="361">
        <v>10</v>
      </c>
      <c r="I9" s="443">
        <v>69.95</v>
      </c>
      <c r="J9" s="443">
        <v>54.95</v>
      </c>
      <c r="K9" s="366">
        <f t="shared" si="0"/>
        <v>21.980000000000004</v>
      </c>
      <c r="L9" s="366">
        <f t="shared" si="0"/>
        <v>19.232500000000002</v>
      </c>
      <c r="M9" s="366">
        <f t="shared" si="0"/>
        <v>16.485000000000007</v>
      </c>
      <c r="N9" s="366">
        <f t="shared" si="0"/>
        <v>13.737499999999997</v>
      </c>
    </row>
    <row r="10" spans="1:14" s="283" customFormat="1" ht="31.5" thickTop="1" thickBot="1">
      <c r="A10" s="303"/>
      <c r="B10" s="362" t="s">
        <v>2449</v>
      </c>
      <c r="C10" s="420" t="s">
        <v>1745</v>
      </c>
      <c r="D10" s="405" t="s">
        <v>1753</v>
      </c>
      <c r="E10" s="362" t="s">
        <v>1751</v>
      </c>
      <c r="F10" s="362">
        <v>2.4</v>
      </c>
      <c r="G10" s="362"/>
      <c r="H10" s="362">
        <v>10</v>
      </c>
      <c r="I10" s="367">
        <v>79.95</v>
      </c>
      <c r="J10" s="367">
        <v>64.95</v>
      </c>
      <c r="K10" s="367">
        <f t="shared" si="0"/>
        <v>25.980000000000004</v>
      </c>
      <c r="L10" s="367">
        <f t="shared" si="0"/>
        <v>22.732500000000002</v>
      </c>
      <c r="M10" s="367">
        <f t="shared" si="0"/>
        <v>19.485000000000007</v>
      </c>
      <c r="N10" s="367">
        <f t="shared" si="0"/>
        <v>16.237499999999997</v>
      </c>
    </row>
    <row r="11" spans="1:14" s="283" customFormat="1" ht="31.5" thickTop="1" thickBot="1">
      <c r="A11" s="303"/>
      <c r="B11" s="361" t="s">
        <v>2448</v>
      </c>
      <c r="C11" s="418" t="s">
        <v>1746</v>
      </c>
      <c r="D11" s="419" t="s">
        <v>1754</v>
      </c>
      <c r="E11" s="361" t="s">
        <v>1750</v>
      </c>
      <c r="F11" s="361">
        <v>1.8</v>
      </c>
      <c r="G11" s="361"/>
      <c r="H11" s="361">
        <v>10</v>
      </c>
      <c r="I11" s="443">
        <v>69.95</v>
      </c>
      <c r="J11" s="443">
        <v>54.95</v>
      </c>
      <c r="K11" s="366">
        <f t="shared" si="0"/>
        <v>21.980000000000004</v>
      </c>
      <c r="L11" s="366">
        <f t="shared" si="0"/>
        <v>19.232500000000002</v>
      </c>
      <c r="M11" s="366">
        <f t="shared" si="0"/>
        <v>16.485000000000007</v>
      </c>
      <c r="N11" s="366">
        <f t="shared" si="0"/>
        <v>13.737499999999997</v>
      </c>
    </row>
    <row r="12" spans="1:14" s="283" customFormat="1" ht="31.5" thickTop="1" thickBot="1">
      <c r="A12" s="303"/>
      <c r="B12" s="362" t="s">
        <v>2447</v>
      </c>
      <c r="C12" s="420" t="s">
        <v>1747</v>
      </c>
      <c r="D12" s="405" t="s">
        <v>1755</v>
      </c>
      <c r="E12" s="362" t="s">
        <v>1751</v>
      </c>
      <c r="F12" s="362">
        <v>2.4</v>
      </c>
      <c r="G12" s="362"/>
      <c r="H12" s="362">
        <v>10</v>
      </c>
      <c r="I12" s="367">
        <v>79.95</v>
      </c>
      <c r="J12" s="367">
        <v>64.95</v>
      </c>
      <c r="K12" s="367">
        <f t="shared" si="0"/>
        <v>25.980000000000004</v>
      </c>
      <c r="L12" s="367">
        <f t="shared" si="0"/>
        <v>22.732500000000002</v>
      </c>
      <c r="M12" s="367">
        <f t="shared" si="0"/>
        <v>19.485000000000007</v>
      </c>
      <c r="N12" s="367">
        <f t="shared" si="0"/>
        <v>16.237499999999997</v>
      </c>
    </row>
    <row r="13" spans="1:14" s="283" customFormat="1" ht="31.5" thickTop="1" thickBot="1">
      <c r="A13" s="303"/>
      <c r="B13" s="361" t="s">
        <v>2454</v>
      </c>
      <c r="C13" s="418" t="s">
        <v>2453</v>
      </c>
      <c r="D13" s="419" t="s">
        <v>2191</v>
      </c>
      <c r="E13" s="361" t="s">
        <v>1750</v>
      </c>
      <c r="F13" s="361">
        <v>1.8</v>
      </c>
      <c r="G13" s="361"/>
      <c r="H13" s="361">
        <v>10</v>
      </c>
      <c r="I13" s="443">
        <v>69.95</v>
      </c>
      <c r="J13" s="443">
        <v>54.95</v>
      </c>
      <c r="K13" s="366">
        <f t="shared" si="0"/>
        <v>21.980000000000004</v>
      </c>
      <c r="L13" s="366">
        <f t="shared" si="0"/>
        <v>19.232500000000002</v>
      </c>
      <c r="M13" s="366">
        <f t="shared" si="0"/>
        <v>16.485000000000007</v>
      </c>
      <c r="N13" s="366">
        <f t="shared" si="0"/>
        <v>13.737499999999997</v>
      </c>
    </row>
    <row r="14" spans="1:14" s="283" customFormat="1" ht="31.5" thickTop="1" thickBot="1">
      <c r="A14" s="303"/>
      <c r="B14" s="362" t="s">
        <v>2452</v>
      </c>
      <c r="C14" s="420" t="s">
        <v>2451</v>
      </c>
      <c r="D14" s="405" t="s">
        <v>2192</v>
      </c>
      <c r="E14" s="362" t="s">
        <v>1751</v>
      </c>
      <c r="F14" s="362">
        <v>2.4</v>
      </c>
      <c r="G14" s="362"/>
      <c r="H14" s="362">
        <v>10</v>
      </c>
      <c r="I14" s="367">
        <v>79.95</v>
      </c>
      <c r="J14" s="367">
        <v>64.95</v>
      </c>
      <c r="K14" s="367">
        <f t="shared" si="0"/>
        <v>25.980000000000004</v>
      </c>
      <c r="L14" s="367">
        <f t="shared" si="0"/>
        <v>22.732500000000002</v>
      </c>
      <c r="M14" s="367">
        <f t="shared" si="0"/>
        <v>19.485000000000007</v>
      </c>
      <c r="N14" s="367">
        <f t="shared" si="0"/>
        <v>16.237499999999997</v>
      </c>
    </row>
    <row r="15" spans="1:14" s="283" customFormat="1" ht="31.5" thickTop="1" thickBot="1">
      <c r="A15" s="303"/>
      <c r="B15" s="361" t="s">
        <v>2456</v>
      </c>
      <c r="C15" s="418" t="s">
        <v>2182</v>
      </c>
      <c r="D15" s="419" t="s">
        <v>2193</v>
      </c>
      <c r="E15" s="361" t="s">
        <v>1750</v>
      </c>
      <c r="F15" s="361">
        <v>1.8</v>
      </c>
      <c r="G15" s="361"/>
      <c r="H15" s="361">
        <v>10</v>
      </c>
      <c r="I15" s="443">
        <v>69.95</v>
      </c>
      <c r="J15" s="443">
        <v>54.95</v>
      </c>
      <c r="K15" s="366">
        <f t="shared" si="0"/>
        <v>21.980000000000004</v>
      </c>
      <c r="L15" s="366">
        <f t="shared" si="0"/>
        <v>19.232500000000002</v>
      </c>
      <c r="M15" s="366">
        <f t="shared" si="0"/>
        <v>16.485000000000007</v>
      </c>
      <c r="N15" s="366">
        <f t="shared" si="0"/>
        <v>13.737499999999997</v>
      </c>
    </row>
    <row r="16" spans="1:14" s="283" customFormat="1" ht="31.5" thickTop="1" thickBot="1">
      <c r="A16" s="303"/>
      <c r="B16" s="362" t="s">
        <v>2455</v>
      </c>
      <c r="C16" s="420" t="s">
        <v>2183</v>
      </c>
      <c r="D16" s="405" t="s">
        <v>2194</v>
      </c>
      <c r="E16" s="362" t="s">
        <v>1751</v>
      </c>
      <c r="F16" s="362">
        <v>2.4</v>
      </c>
      <c r="G16" s="362"/>
      <c r="H16" s="362">
        <v>10</v>
      </c>
      <c r="I16" s="367">
        <v>79.95</v>
      </c>
      <c r="J16" s="367">
        <v>64.95</v>
      </c>
      <c r="K16" s="367">
        <f t="shared" si="0"/>
        <v>25.980000000000004</v>
      </c>
      <c r="L16" s="367">
        <f t="shared" si="0"/>
        <v>22.732500000000002</v>
      </c>
      <c r="M16" s="367">
        <f t="shared" si="0"/>
        <v>19.485000000000007</v>
      </c>
      <c r="N16" s="367">
        <f t="shared" si="0"/>
        <v>16.237499999999997</v>
      </c>
    </row>
    <row r="17" spans="1:14" s="283" customFormat="1" ht="31.5" thickTop="1" thickBot="1">
      <c r="A17" s="303"/>
      <c r="B17" s="361" t="s">
        <v>3471</v>
      </c>
      <c r="C17" s="418" t="s">
        <v>2185</v>
      </c>
      <c r="D17" s="419" t="s">
        <v>2195</v>
      </c>
      <c r="E17" s="361" t="s">
        <v>1750</v>
      </c>
      <c r="F17" s="361">
        <v>1.8</v>
      </c>
      <c r="G17" s="361"/>
      <c r="H17" s="361">
        <v>10</v>
      </c>
      <c r="I17" s="443">
        <v>69.95</v>
      </c>
      <c r="J17" s="443">
        <v>54.95</v>
      </c>
      <c r="K17" s="366">
        <f t="shared" si="0"/>
        <v>21.980000000000004</v>
      </c>
      <c r="L17" s="366">
        <f t="shared" si="0"/>
        <v>19.232500000000002</v>
      </c>
      <c r="M17" s="366">
        <f t="shared" si="0"/>
        <v>16.485000000000007</v>
      </c>
      <c r="N17" s="366">
        <f t="shared" si="0"/>
        <v>13.737499999999997</v>
      </c>
    </row>
    <row r="18" spans="1:14" s="283" customFormat="1" ht="31.5" thickTop="1" thickBot="1">
      <c r="A18" s="303"/>
      <c r="B18" s="362" t="s">
        <v>3472</v>
      </c>
      <c r="C18" s="420" t="s">
        <v>2184</v>
      </c>
      <c r="D18" s="405" t="s">
        <v>2196</v>
      </c>
      <c r="E18" s="362" t="s">
        <v>1751</v>
      </c>
      <c r="F18" s="362">
        <v>2.4</v>
      </c>
      <c r="G18" s="362"/>
      <c r="H18" s="362">
        <v>10</v>
      </c>
      <c r="I18" s="367">
        <v>79.95</v>
      </c>
      <c r="J18" s="367">
        <v>64.95</v>
      </c>
      <c r="K18" s="367">
        <f t="shared" si="0"/>
        <v>25.980000000000004</v>
      </c>
      <c r="L18" s="367">
        <f t="shared" si="0"/>
        <v>22.732500000000002</v>
      </c>
      <c r="M18" s="367">
        <f t="shared" si="0"/>
        <v>19.485000000000007</v>
      </c>
      <c r="N18" s="367">
        <f t="shared" si="0"/>
        <v>16.237499999999997</v>
      </c>
    </row>
    <row r="19" spans="1:14" s="283" customFormat="1" ht="31.5" thickTop="1" thickBot="1">
      <c r="A19" s="303"/>
      <c r="B19" s="361" t="s">
        <v>2458</v>
      </c>
      <c r="C19" s="418" t="s">
        <v>2187</v>
      </c>
      <c r="D19" s="419" t="s">
        <v>2197</v>
      </c>
      <c r="E19" s="361" t="s">
        <v>1750</v>
      </c>
      <c r="F19" s="361">
        <v>1.8</v>
      </c>
      <c r="G19" s="361"/>
      <c r="H19" s="361">
        <v>10</v>
      </c>
      <c r="I19" s="443">
        <v>69.95</v>
      </c>
      <c r="J19" s="443">
        <v>54.95</v>
      </c>
      <c r="K19" s="366">
        <f t="shared" si="0"/>
        <v>21.980000000000004</v>
      </c>
      <c r="L19" s="366">
        <f t="shared" si="0"/>
        <v>19.232500000000002</v>
      </c>
      <c r="M19" s="366">
        <f t="shared" si="0"/>
        <v>16.485000000000007</v>
      </c>
      <c r="N19" s="366">
        <f t="shared" si="0"/>
        <v>13.737499999999997</v>
      </c>
    </row>
    <row r="20" spans="1:14" s="283" customFormat="1" ht="31.5" thickTop="1" thickBot="1">
      <c r="A20" s="303"/>
      <c r="B20" s="362" t="s">
        <v>2457</v>
      </c>
      <c r="C20" s="420" t="s">
        <v>2186</v>
      </c>
      <c r="D20" s="405" t="s">
        <v>2198</v>
      </c>
      <c r="E20" s="362" t="s">
        <v>1751</v>
      </c>
      <c r="F20" s="362">
        <v>2.4</v>
      </c>
      <c r="G20" s="362"/>
      <c r="H20" s="362">
        <v>10</v>
      </c>
      <c r="I20" s="367">
        <v>79.95</v>
      </c>
      <c r="J20" s="367">
        <v>64.95</v>
      </c>
      <c r="K20" s="367">
        <f t="shared" si="0"/>
        <v>25.980000000000004</v>
      </c>
      <c r="L20" s="367">
        <f t="shared" si="0"/>
        <v>22.732500000000002</v>
      </c>
      <c r="M20" s="367">
        <f t="shared" si="0"/>
        <v>19.485000000000007</v>
      </c>
      <c r="N20" s="367">
        <f t="shared" si="0"/>
        <v>16.237499999999997</v>
      </c>
    </row>
    <row r="21" spans="1:14" s="283" customFormat="1" ht="31.5" thickTop="1" thickBot="1">
      <c r="A21" s="303"/>
      <c r="B21" s="361" t="s">
        <v>2459</v>
      </c>
      <c r="C21" s="418" t="s">
        <v>2460</v>
      </c>
      <c r="D21" s="419" t="s">
        <v>2199</v>
      </c>
      <c r="E21" s="361" t="s">
        <v>1750</v>
      </c>
      <c r="F21" s="361">
        <v>1.8</v>
      </c>
      <c r="G21" s="361"/>
      <c r="H21" s="361">
        <v>10</v>
      </c>
      <c r="I21" s="443">
        <v>69.95</v>
      </c>
      <c r="J21" s="443">
        <v>54.95</v>
      </c>
      <c r="K21" s="366">
        <f t="shared" si="0"/>
        <v>21.980000000000004</v>
      </c>
      <c r="L21" s="366">
        <f t="shared" si="0"/>
        <v>19.232500000000002</v>
      </c>
      <c r="M21" s="366">
        <f t="shared" si="0"/>
        <v>16.485000000000007</v>
      </c>
      <c r="N21" s="366">
        <f t="shared" si="0"/>
        <v>13.737499999999997</v>
      </c>
    </row>
    <row r="22" spans="1:14" s="283" customFormat="1" ht="31.5" thickTop="1" thickBot="1">
      <c r="A22" s="303"/>
      <c r="B22" s="362" t="s">
        <v>2461</v>
      </c>
      <c r="C22" s="420" t="s">
        <v>2188</v>
      </c>
      <c r="D22" s="405" t="s">
        <v>2200</v>
      </c>
      <c r="E22" s="362" t="s">
        <v>1751</v>
      </c>
      <c r="F22" s="362">
        <v>2.4</v>
      </c>
      <c r="G22" s="362"/>
      <c r="H22" s="362">
        <v>10</v>
      </c>
      <c r="I22" s="367">
        <v>79.95</v>
      </c>
      <c r="J22" s="367">
        <v>64.95</v>
      </c>
      <c r="K22" s="367">
        <f t="shared" si="0"/>
        <v>25.980000000000004</v>
      </c>
      <c r="L22" s="367">
        <f t="shared" si="0"/>
        <v>22.732500000000002</v>
      </c>
      <c r="M22" s="367">
        <f t="shared" si="0"/>
        <v>19.485000000000007</v>
      </c>
      <c r="N22" s="367">
        <f t="shared" si="0"/>
        <v>16.237499999999997</v>
      </c>
    </row>
    <row r="23" spans="1:14" s="283" customFormat="1" ht="31.5" thickTop="1" thickBot="1">
      <c r="A23" s="303"/>
      <c r="B23" s="361" t="s">
        <v>2462</v>
      </c>
      <c r="C23" s="418" t="s">
        <v>2190</v>
      </c>
      <c r="D23" s="419" t="s">
        <v>2201</v>
      </c>
      <c r="E23" s="361" t="s">
        <v>1750</v>
      </c>
      <c r="F23" s="361">
        <v>1.8</v>
      </c>
      <c r="G23" s="361"/>
      <c r="H23" s="361">
        <v>10</v>
      </c>
      <c r="I23" s="443">
        <v>69.95</v>
      </c>
      <c r="J23" s="443">
        <v>54.95</v>
      </c>
      <c r="K23" s="366">
        <f t="shared" si="0"/>
        <v>21.980000000000004</v>
      </c>
      <c r="L23" s="366">
        <f t="shared" si="0"/>
        <v>19.232500000000002</v>
      </c>
      <c r="M23" s="366">
        <f t="shared" si="0"/>
        <v>16.485000000000007</v>
      </c>
      <c r="N23" s="366">
        <f t="shared" si="0"/>
        <v>13.737499999999997</v>
      </c>
    </row>
    <row r="24" spans="1:14" s="283" customFormat="1" ht="31.5" thickTop="1" thickBot="1">
      <c r="A24" s="303"/>
      <c r="B24" s="362" t="s">
        <v>2463</v>
      </c>
      <c r="C24" s="420" t="s">
        <v>2189</v>
      </c>
      <c r="D24" s="405" t="s">
        <v>2202</v>
      </c>
      <c r="E24" s="362" t="s">
        <v>1751</v>
      </c>
      <c r="F24" s="362">
        <v>2.4</v>
      </c>
      <c r="G24" s="362"/>
      <c r="H24" s="362">
        <v>10</v>
      </c>
      <c r="I24" s="367">
        <v>79.95</v>
      </c>
      <c r="J24" s="367">
        <v>64.95</v>
      </c>
      <c r="K24" s="367">
        <f t="shared" si="0"/>
        <v>25.980000000000004</v>
      </c>
      <c r="L24" s="367">
        <f t="shared" si="0"/>
        <v>22.732500000000002</v>
      </c>
      <c r="M24" s="367">
        <f t="shared" si="0"/>
        <v>19.485000000000007</v>
      </c>
      <c r="N24" s="367">
        <f t="shared" si="0"/>
        <v>16.237499999999997</v>
      </c>
    </row>
    <row r="25" spans="1:14" s="283" customFormat="1" ht="31.5" thickTop="1" thickBot="1">
      <c r="A25" s="303"/>
      <c r="B25" s="361" t="s">
        <v>2464</v>
      </c>
      <c r="C25" s="418" t="s">
        <v>2181</v>
      </c>
      <c r="D25" s="419" t="s">
        <v>2467</v>
      </c>
      <c r="E25" s="361" t="s">
        <v>1750</v>
      </c>
      <c r="F25" s="360">
        <v>1.8</v>
      </c>
      <c r="G25" s="360"/>
      <c r="H25" s="360">
        <v>10</v>
      </c>
      <c r="I25" s="445">
        <v>69.95</v>
      </c>
      <c r="J25" s="445">
        <v>54.95</v>
      </c>
      <c r="K25" s="379">
        <f t="shared" si="0"/>
        <v>21.980000000000004</v>
      </c>
      <c r="L25" s="379">
        <f t="shared" si="0"/>
        <v>19.232500000000002</v>
      </c>
      <c r="M25" s="379">
        <f t="shared" si="0"/>
        <v>16.485000000000007</v>
      </c>
      <c r="N25" s="379">
        <f t="shared" si="0"/>
        <v>13.737499999999997</v>
      </c>
    </row>
    <row r="26" spans="1:14" s="283" customFormat="1" ht="31.5" thickTop="1" thickBot="1">
      <c r="A26" s="303"/>
      <c r="B26" s="382" t="s">
        <v>2465</v>
      </c>
      <c r="C26" s="421" t="s">
        <v>2466</v>
      </c>
      <c r="D26" s="422" t="s">
        <v>2468</v>
      </c>
      <c r="E26" s="382" t="s">
        <v>1751</v>
      </c>
      <c r="F26" s="382">
        <v>2.4</v>
      </c>
      <c r="G26" s="382"/>
      <c r="H26" s="382">
        <v>10</v>
      </c>
      <c r="I26" s="369">
        <v>79.95</v>
      </c>
      <c r="J26" s="369">
        <v>64.95</v>
      </c>
      <c r="K26" s="369">
        <f t="shared" si="0"/>
        <v>25.980000000000004</v>
      </c>
      <c r="L26" s="369">
        <f t="shared" si="0"/>
        <v>22.732500000000002</v>
      </c>
      <c r="M26" s="369">
        <f t="shared" si="0"/>
        <v>19.485000000000007</v>
      </c>
      <c r="N26" s="369">
        <f t="shared" si="0"/>
        <v>16.237499999999997</v>
      </c>
    </row>
  </sheetData>
  <mergeCells count="3">
    <mergeCell ref="B1:C2"/>
    <mergeCell ref="A1:A2"/>
    <mergeCell ref="A6:B6"/>
  </mergeCells>
  <conditionalFormatting sqref="H4">
    <cfRule type="containsText" dxfId="25" priority="4" operator="containsText" text="Yes">
      <formula>NOT(ISERROR(SEARCH("Yes",H4)))</formula>
    </cfRule>
  </conditionalFormatting>
  <pageMargins left="0.7" right="0.7" top="0.75" bottom="0.75" header="0.3" footer="0.3"/>
  <pageSetup orientation="landscape" verticalDpi="300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>
  <dimension ref="A1:M47"/>
  <sheetViews>
    <sheetView workbookViewId="0">
      <pane ySplit="4" topLeftCell="A5" activePane="bottomLeft" state="frozen"/>
      <selection pane="bottomLeft" activeCell="I8" sqref="I8"/>
    </sheetView>
  </sheetViews>
  <sheetFormatPr defaultRowHeight="15"/>
  <cols>
    <col min="1" max="1" width="15.5703125" style="690" customWidth="1"/>
    <col min="2" max="2" width="16" style="690" bestFit="1" customWidth="1"/>
    <col min="3" max="3" width="23.140625" style="690" customWidth="1"/>
    <col min="4" max="4" width="28.28515625" style="690" customWidth="1"/>
    <col min="5" max="5" width="15.42578125" style="690" customWidth="1"/>
    <col min="6" max="6" width="10.7109375" style="690" customWidth="1"/>
    <col min="7" max="7" width="15.28515625" style="690" bestFit="1" customWidth="1"/>
    <col min="8" max="8" width="11" style="690" bestFit="1" customWidth="1"/>
    <col min="9" max="9" width="10.5703125" style="690" bestFit="1" customWidth="1"/>
    <col min="10" max="13" width="9.7109375" style="690" bestFit="1" customWidth="1"/>
    <col min="14" max="16384" width="9.140625" style="690"/>
  </cols>
  <sheetData>
    <row r="1" spans="1:13" ht="30.6" customHeight="1">
      <c r="A1" s="763"/>
      <c r="B1" s="784" t="s">
        <v>4679</v>
      </c>
      <c r="C1" s="782"/>
      <c r="D1" s="14" t="s">
        <v>4738</v>
      </c>
      <c r="E1" s="14" t="s">
        <v>4739</v>
      </c>
      <c r="F1" s="14" t="s">
        <v>4740</v>
      </c>
      <c r="G1" s="14"/>
    </row>
    <row r="2" spans="1:13" ht="33" customHeight="1">
      <c r="A2" s="763"/>
      <c r="B2" s="782"/>
      <c r="C2" s="782"/>
      <c r="D2" s="14" t="s">
        <v>4741</v>
      </c>
      <c r="E2" s="14" t="s">
        <v>4742</v>
      </c>
      <c r="F2" s="14" t="s">
        <v>4743</v>
      </c>
      <c r="G2" s="14" t="s">
        <v>4744</v>
      </c>
      <c r="J2" s="495">
        <v>0.6</v>
      </c>
      <c r="K2" s="495">
        <v>0.65</v>
      </c>
      <c r="L2" s="495">
        <v>0.7</v>
      </c>
      <c r="M2" s="495">
        <v>0.75</v>
      </c>
    </row>
    <row r="3" spans="1:13" s="89" customFormat="1" ht="4.1500000000000004" customHeight="1">
      <c r="B3" s="690"/>
      <c r="C3" s="690"/>
      <c r="D3" s="690"/>
      <c r="E3" s="690"/>
      <c r="F3" s="690"/>
      <c r="G3" s="690"/>
      <c r="H3" s="690"/>
      <c r="I3" s="690"/>
      <c r="J3" s="690"/>
      <c r="K3" s="690"/>
      <c r="L3" s="690"/>
      <c r="M3" s="690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3" customHeight="1"/>
    <row r="6" spans="1:13" s="487" customFormat="1" ht="25.5">
      <c r="A6" s="768" t="s">
        <v>4738</v>
      </c>
      <c r="B6" s="768"/>
      <c r="C6" s="383"/>
      <c r="D6" s="690"/>
      <c r="E6" s="690"/>
      <c r="F6" s="690"/>
      <c r="G6" s="690"/>
      <c r="H6" s="690"/>
      <c r="I6" s="690"/>
      <c r="J6" s="690"/>
      <c r="K6" s="690"/>
      <c r="L6" s="690"/>
      <c r="M6" s="690"/>
    </row>
    <row r="7" spans="1:13" s="487" customFormat="1" ht="50.1" customHeight="1" thickBot="1">
      <c r="B7" s="7" t="s">
        <v>4680</v>
      </c>
      <c r="C7" s="589" t="s">
        <v>4681</v>
      </c>
      <c r="D7" s="16" t="s">
        <v>4745</v>
      </c>
      <c r="E7" s="7"/>
      <c r="F7" s="7"/>
      <c r="G7" s="590"/>
      <c r="H7" s="384">
        <v>0</v>
      </c>
      <c r="I7" s="384">
        <v>0</v>
      </c>
      <c r="J7" s="384">
        <f t="shared" ref="J7:M19" si="0">$I7-($I7*J$2)</f>
        <v>0</v>
      </c>
      <c r="K7" s="384">
        <f t="shared" si="0"/>
        <v>0</v>
      </c>
      <c r="L7" s="384">
        <f t="shared" si="0"/>
        <v>0</v>
      </c>
      <c r="M7" s="384">
        <f t="shared" si="0"/>
        <v>0</v>
      </c>
    </row>
    <row r="8" spans="1:13" s="487" customFormat="1" ht="50.1" customHeight="1" thickTop="1" thickBot="1">
      <c r="B8" s="10" t="s">
        <v>4682</v>
      </c>
      <c r="C8" s="591" t="s">
        <v>4683</v>
      </c>
      <c r="D8" s="18" t="s">
        <v>4746</v>
      </c>
      <c r="E8" s="10"/>
      <c r="F8" s="10"/>
      <c r="G8" s="691"/>
      <c r="H8" s="343">
        <v>0</v>
      </c>
      <c r="I8" s="343">
        <v>0</v>
      </c>
      <c r="J8" s="343">
        <f t="shared" si="0"/>
        <v>0</v>
      </c>
      <c r="K8" s="343">
        <f t="shared" si="0"/>
        <v>0</v>
      </c>
      <c r="L8" s="343">
        <f t="shared" si="0"/>
        <v>0</v>
      </c>
      <c r="M8" s="343">
        <f t="shared" si="0"/>
        <v>0</v>
      </c>
    </row>
    <row r="9" spans="1:13" s="487" customFormat="1" ht="50.1" customHeight="1" thickTop="1" thickBot="1">
      <c r="B9" s="12" t="s">
        <v>4684</v>
      </c>
      <c r="C9" s="640" t="s">
        <v>4685</v>
      </c>
      <c r="D9" s="290" t="s">
        <v>4747</v>
      </c>
      <c r="E9" s="12"/>
      <c r="F9" s="12"/>
      <c r="G9" s="692"/>
      <c r="H9" s="440">
        <v>0</v>
      </c>
      <c r="I9" s="440">
        <v>0</v>
      </c>
      <c r="J9" s="440">
        <f t="shared" si="0"/>
        <v>0</v>
      </c>
      <c r="K9" s="440">
        <f t="shared" si="0"/>
        <v>0</v>
      </c>
      <c r="L9" s="440">
        <f t="shared" si="0"/>
        <v>0</v>
      </c>
      <c r="M9" s="440">
        <f t="shared" si="0"/>
        <v>0</v>
      </c>
    </row>
    <row r="10" spans="1:13" s="487" customFormat="1" ht="50.1" customHeight="1" thickTop="1" thickBot="1">
      <c r="B10" s="11" t="s">
        <v>4686</v>
      </c>
      <c r="C10" s="693" t="s">
        <v>4687</v>
      </c>
      <c r="D10" s="20" t="s">
        <v>4748</v>
      </c>
      <c r="E10" s="11"/>
      <c r="F10" s="11"/>
      <c r="G10" s="593"/>
      <c r="H10" s="335">
        <v>0</v>
      </c>
      <c r="I10" s="335">
        <v>0</v>
      </c>
      <c r="J10" s="335">
        <f t="shared" si="0"/>
        <v>0</v>
      </c>
      <c r="K10" s="335">
        <f t="shared" si="0"/>
        <v>0</v>
      </c>
      <c r="L10" s="335">
        <f t="shared" si="0"/>
        <v>0</v>
      </c>
      <c r="M10" s="335">
        <f t="shared" si="0"/>
        <v>0</v>
      </c>
    </row>
    <row r="11" spans="1:13" s="487" customFormat="1" ht="50.1" customHeight="1" thickTop="1" thickBot="1">
      <c r="B11" s="41" t="s">
        <v>4688</v>
      </c>
      <c r="C11" s="694" t="s">
        <v>4689</v>
      </c>
      <c r="D11" s="42" t="s">
        <v>4749</v>
      </c>
      <c r="E11" s="41"/>
      <c r="F11" s="41"/>
      <c r="G11" s="647"/>
      <c r="H11" s="388">
        <v>0</v>
      </c>
      <c r="I11" s="388">
        <v>0</v>
      </c>
      <c r="J11" s="388">
        <f t="shared" si="0"/>
        <v>0</v>
      </c>
      <c r="K11" s="388">
        <f t="shared" si="0"/>
        <v>0</v>
      </c>
      <c r="L11" s="388">
        <f t="shared" si="0"/>
        <v>0</v>
      </c>
      <c r="M11" s="388">
        <f t="shared" si="0"/>
        <v>0</v>
      </c>
    </row>
    <row r="12" spans="1:13" ht="3" customHeight="1">
      <c r="H12" s="689"/>
      <c r="I12" s="243"/>
      <c r="J12" s="243"/>
      <c r="K12" s="243"/>
      <c r="L12" s="243"/>
      <c r="M12" s="243"/>
    </row>
    <row r="13" spans="1:13" s="487" customFormat="1" ht="25.5">
      <c r="A13" s="768" t="s">
        <v>4739</v>
      </c>
      <c r="B13" s="768"/>
      <c r="C13" s="383"/>
      <c r="D13" s="191"/>
      <c r="E13" s="191"/>
      <c r="F13" s="191"/>
      <c r="G13" s="191"/>
      <c r="H13" s="303"/>
      <c r="I13" s="303"/>
      <c r="J13" s="303"/>
      <c r="K13" s="303"/>
      <c r="L13" s="303"/>
      <c r="M13" s="303"/>
    </row>
    <row r="14" spans="1:13" s="487" customFormat="1" ht="50.1" customHeight="1" thickBot="1">
      <c r="B14" s="705" t="s">
        <v>4690</v>
      </c>
      <c r="C14" s="600" t="s">
        <v>4691</v>
      </c>
      <c r="D14" s="29" t="s">
        <v>4750</v>
      </c>
      <c r="E14" s="28"/>
      <c r="F14" s="28"/>
      <c r="G14" s="590"/>
      <c r="H14" s="384">
        <v>0</v>
      </c>
      <c r="I14" s="384">
        <v>0</v>
      </c>
      <c r="J14" s="384">
        <f t="shared" si="0"/>
        <v>0</v>
      </c>
      <c r="K14" s="384">
        <f t="shared" si="0"/>
        <v>0</v>
      </c>
      <c r="L14" s="384">
        <f t="shared" si="0"/>
        <v>0</v>
      </c>
      <c r="M14" s="384">
        <f t="shared" si="0"/>
        <v>0</v>
      </c>
    </row>
    <row r="15" spans="1:13" s="487" customFormat="1" ht="50.1" customHeight="1" thickTop="1" thickBot="1">
      <c r="B15" s="706" t="s">
        <v>4692</v>
      </c>
      <c r="C15" s="642" t="s">
        <v>4693</v>
      </c>
      <c r="D15" s="171" t="s">
        <v>4751</v>
      </c>
      <c r="E15" s="345"/>
      <c r="F15" s="345"/>
      <c r="G15" s="557"/>
      <c r="H15" s="346">
        <v>0</v>
      </c>
      <c r="I15" s="346">
        <v>0</v>
      </c>
      <c r="J15" s="346">
        <f t="shared" si="0"/>
        <v>0</v>
      </c>
      <c r="K15" s="346">
        <f t="shared" si="0"/>
        <v>0</v>
      </c>
      <c r="L15" s="346">
        <f t="shared" si="0"/>
        <v>0</v>
      </c>
      <c r="M15" s="346">
        <f t="shared" si="0"/>
        <v>0</v>
      </c>
    </row>
    <row r="16" spans="1:13" ht="3" customHeight="1">
      <c r="H16" s="689"/>
      <c r="I16" s="689"/>
      <c r="J16" s="689"/>
      <c r="K16" s="689"/>
      <c r="L16" s="689"/>
      <c r="M16" s="689"/>
    </row>
    <row r="17" spans="1:13" s="487" customFormat="1" ht="25.5">
      <c r="A17" s="768" t="s">
        <v>4740</v>
      </c>
      <c r="B17" s="768"/>
      <c r="C17" s="383"/>
      <c r="D17" s="191"/>
      <c r="E17" s="191"/>
      <c r="F17" s="191"/>
      <c r="G17" s="191"/>
      <c r="H17" s="303"/>
      <c r="I17" s="303"/>
      <c r="J17" s="303"/>
      <c r="K17" s="303"/>
      <c r="L17" s="303"/>
      <c r="M17" s="303"/>
    </row>
    <row r="18" spans="1:13" s="487" customFormat="1" ht="50.1" customHeight="1" thickBot="1">
      <c r="B18" s="7" t="s">
        <v>4694</v>
      </c>
      <c r="C18" s="589" t="s">
        <v>4695</v>
      </c>
      <c r="D18" s="16" t="s">
        <v>4752</v>
      </c>
      <c r="E18" s="7"/>
      <c r="F18" s="7"/>
      <c r="G18" s="534"/>
      <c r="H18" s="384">
        <v>0</v>
      </c>
      <c r="I18" s="384">
        <v>0</v>
      </c>
      <c r="J18" s="384">
        <f t="shared" si="0"/>
        <v>0</v>
      </c>
      <c r="K18" s="384">
        <f t="shared" si="0"/>
        <v>0</v>
      </c>
      <c r="L18" s="384">
        <f t="shared" si="0"/>
        <v>0</v>
      </c>
      <c r="M18" s="384">
        <f t="shared" si="0"/>
        <v>0</v>
      </c>
    </row>
    <row r="19" spans="1:13" s="487" customFormat="1" ht="50.1" customHeight="1" thickTop="1" thickBot="1">
      <c r="B19" s="345" t="s">
        <v>4696</v>
      </c>
      <c r="C19" s="642" t="s">
        <v>4697</v>
      </c>
      <c r="D19" s="171" t="s">
        <v>4753</v>
      </c>
      <c r="E19" s="345"/>
      <c r="F19" s="345"/>
      <c r="G19" s="557"/>
      <c r="H19" s="346">
        <v>0</v>
      </c>
      <c r="I19" s="346">
        <v>0</v>
      </c>
      <c r="J19" s="346">
        <f t="shared" si="0"/>
        <v>0</v>
      </c>
      <c r="K19" s="346">
        <f t="shared" si="0"/>
        <v>0</v>
      </c>
      <c r="L19" s="346">
        <f t="shared" si="0"/>
        <v>0</v>
      </c>
      <c r="M19" s="346">
        <f t="shared" si="0"/>
        <v>0</v>
      </c>
    </row>
    <row r="20" spans="1:13" ht="3" customHeight="1">
      <c r="H20" s="689"/>
      <c r="I20" s="689"/>
      <c r="J20" s="689"/>
      <c r="K20" s="689"/>
      <c r="L20" s="689"/>
      <c r="M20" s="689"/>
    </row>
    <row r="21" spans="1:13" s="487" customFormat="1" ht="25.5">
      <c r="A21" s="768" t="s">
        <v>4741</v>
      </c>
      <c r="B21" s="768"/>
      <c r="C21" s="383"/>
      <c r="D21" s="690"/>
      <c r="E21" s="690"/>
      <c r="F21" s="690"/>
      <c r="G21" s="690"/>
      <c r="H21" s="689"/>
      <c r="I21" s="689"/>
      <c r="J21" s="689"/>
      <c r="K21" s="689"/>
      <c r="L21" s="689"/>
      <c r="M21" s="689"/>
    </row>
    <row r="22" spans="1:13" s="487" customFormat="1" ht="50.1" customHeight="1" thickBot="1">
      <c r="B22" s="7" t="s">
        <v>4698</v>
      </c>
      <c r="C22" s="589" t="s">
        <v>4699</v>
      </c>
      <c r="D22" s="16" t="s">
        <v>4754</v>
      </c>
      <c r="E22" s="7"/>
      <c r="F22" s="7"/>
      <c r="G22" s="590"/>
      <c r="H22" s="384">
        <v>0</v>
      </c>
      <c r="I22" s="384">
        <v>0</v>
      </c>
      <c r="J22" s="384">
        <f t="shared" ref="J22:M26" si="1">$I22-($I22*J$2)</f>
        <v>0</v>
      </c>
      <c r="K22" s="384">
        <f t="shared" si="1"/>
        <v>0</v>
      </c>
      <c r="L22" s="384">
        <f t="shared" si="1"/>
        <v>0</v>
      </c>
      <c r="M22" s="384">
        <f t="shared" si="1"/>
        <v>0</v>
      </c>
    </row>
    <row r="23" spans="1:13" s="487" customFormat="1" ht="50.1" customHeight="1" thickTop="1" thickBot="1">
      <c r="B23" s="10" t="s">
        <v>4700</v>
      </c>
      <c r="C23" s="591" t="s">
        <v>4701</v>
      </c>
      <c r="D23" s="20" t="s">
        <v>4755</v>
      </c>
      <c r="E23" s="10"/>
      <c r="F23" s="592"/>
      <c r="G23" s="593"/>
      <c r="H23" s="335">
        <v>0</v>
      </c>
      <c r="I23" s="335">
        <v>0</v>
      </c>
      <c r="J23" s="338">
        <f t="shared" si="1"/>
        <v>0</v>
      </c>
      <c r="K23" s="338">
        <f t="shared" si="1"/>
        <v>0</v>
      </c>
      <c r="L23" s="338">
        <f t="shared" si="1"/>
        <v>0</v>
      </c>
      <c r="M23" s="338">
        <f t="shared" si="1"/>
        <v>0</v>
      </c>
    </row>
    <row r="24" spans="1:13" s="487" customFormat="1" ht="50.1" customHeight="1" thickTop="1" thickBot="1">
      <c r="B24" s="12" t="s">
        <v>4702</v>
      </c>
      <c r="C24" s="640" t="s">
        <v>4703</v>
      </c>
      <c r="D24" s="290" t="s">
        <v>4756</v>
      </c>
      <c r="E24" s="12"/>
      <c r="F24" s="12"/>
      <c r="G24" s="692"/>
      <c r="H24" s="440">
        <v>0</v>
      </c>
      <c r="I24" s="440">
        <v>0</v>
      </c>
      <c r="J24" s="440">
        <f t="shared" si="1"/>
        <v>0</v>
      </c>
      <c r="K24" s="440">
        <f t="shared" si="1"/>
        <v>0</v>
      </c>
      <c r="L24" s="440">
        <f t="shared" si="1"/>
        <v>0</v>
      </c>
      <c r="M24" s="440">
        <f t="shared" si="1"/>
        <v>0</v>
      </c>
    </row>
    <row r="25" spans="1:13" s="487" customFormat="1" ht="50.1" customHeight="1" thickTop="1" thickBot="1">
      <c r="B25" s="11" t="s">
        <v>4704</v>
      </c>
      <c r="C25" s="693" t="s">
        <v>4705</v>
      </c>
      <c r="D25" s="20" t="s">
        <v>4757</v>
      </c>
      <c r="E25" s="11"/>
      <c r="F25" s="11"/>
      <c r="G25" s="593"/>
      <c r="H25" s="335">
        <v>0</v>
      </c>
      <c r="I25" s="335">
        <v>0</v>
      </c>
      <c r="J25" s="335">
        <f t="shared" si="1"/>
        <v>0</v>
      </c>
      <c r="K25" s="335">
        <f t="shared" si="1"/>
        <v>0</v>
      </c>
      <c r="L25" s="335">
        <f t="shared" si="1"/>
        <v>0</v>
      </c>
      <c r="M25" s="335">
        <f t="shared" si="1"/>
        <v>0</v>
      </c>
    </row>
    <row r="26" spans="1:13" s="487" customFormat="1" ht="50.1" customHeight="1" thickTop="1" thickBot="1">
      <c r="B26" s="41" t="s">
        <v>4706</v>
      </c>
      <c r="C26" s="694" t="s">
        <v>4707</v>
      </c>
      <c r="D26" s="42" t="s">
        <v>4758</v>
      </c>
      <c r="E26" s="41"/>
      <c r="F26" s="41"/>
      <c r="G26" s="647"/>
      <c r="H26" s="388">
        <v>0</v>
      </c>
      <c r="I26" s="388">
        <v>0</v>
      </c>
      <c r="J26" s="388">
        <f t="shared" si="1"/>
        <v>0</v>
      </c>
      <c r="K26" s="388">
        <f t="shared" si="1"/>
        <v>0</v>
      </c>
      <c r="L26" s="388">
        <f t="shared" si="1"/>
        <v>0</v>
      </c>
      <c r="M26" s="388">
        <f t="shared" si="1"/>
        <v>0</v>
      </c>
    </row>
    <row r="27" spans="1:13" ht="3" customHeight="1">
      <c r="H27" s="243"/>
      <c r="I27" s="689"/>
      <c r="J27" s="689"/>
      <c r="K27" s="689"/>
      <c r="L27" s="689"/>
      <c r="M27" s="689"/>
    </row>
    <row r="28" spans="1:13" s="487" customFormat="1" ht="25.5">
      <c r="A28" s="768" t="s">
        <v>4742</v>
      </c>
      <c r="B28" s="768"/>
      <c r="C28" s="383"/>
      <c r="D28" s="690"/>
      <c r="E28" s="690"/>
      <c r="F28" s="690"/>
      <c r="G28" s="690"/>
      <c r="H28" s="689"/>
      <c r="I28" s="689"/>
      <c r="J28" s="689"/>
      <c r="K28" s="689"/>
      <c r="L28" s="689"/>
      <c r="M28" s="689"/>
    </row>
    <row r="29" spans="1:13" s="487" customFormat="1" ht="50.1" customHeight="1" thickBot="1">
      <c r="B29" s="7" t="s">
        <v>4708</v>
      </c>
      <c r="C29" s="589" t="s">
        <v>4709</v>
      </c>
      <c r="D29" s="16" t="s">
        <v>4759</v>
      </c>
      <c r="E29" s="7"/>
      <c r="F29" s="7"/>
      <c r="G29" s="590"/>
      <c r="H29" s="384">
        <v>0</v>
      </c>
      <c r="I29" s="384">
        <v>0</v>
      </c>
      <c r="J29" s="384">
        <f t="shared" ref="J29:M33" si="2">$I29-($I29*J$2)</f>
        <v>0</v>
      </c>
      <c r="K29" s="384">
        <f t="shared" si="2"/>
        <v>0</v>
      </c>
      <c r="L29" s="384">
        <f t="shared" si="2"/>
        <v>0</v>
      </c>
      <c r="M29" s="384">
        <f t="shared" si="2"/>
        <v>0</v>
      </c>
    </row>
    <row r="30" spans="1:13" s="487" customFormat="1" ht="50.1" customHeight="1" thickTop="1" thickBot="1">
      <c r="B30" s="10" t="s">
        <v>4710</v>
      </c>
      <c r="C30" s="591" t="s">
        <v>4711</v>
      </c>
      <c r="D30" s="20" t="s">
        <v>4760</v>
      </c>
      <c r="E30" s="10"/>
      <c r="F30" s="592"/>
      <c r="G30" s="593"/>
      <c r="H30" s="335">
        <v>0</v>
      </c>
      <c r="I30" s="335">
        <v>0</v>
      </c>
      <c r="J30" s="338">
        <f t="shared" si="2"/>
        <v>0</v>
      </c>
      <c r="K30" s="338">
        <f t="shared" si="2"/>
        <v>0</v>
      </c>
      <c r="L30" s="338">
        <f t="shared" si="2"/>
        <v>0</v>
      </c>
      <c r="M30" s="338">
        <f t="shared" si="2"/>
        <v>0</v>
      </c>
    </row>
    <row r="31" spans="1:13" s="487" customFormat="1" ht="50.1" customHeight="1" thickTop="1" thickBot="1">
      <c r="B31" s="12" t="s">
        <v>4712</v>
      </c>
      <c r="C31" s="640" t="s">
        <v>4713</v>
      </c>
      <c r="D31" s="290" t="s">
        <v>4761</v>
      </c>
      <c r="E31" s="12"/>
      <c r="F31" s="12"/>
      <c r="G31" s="692"/>
      <c r="H31" s="440">
        <v>0</v>
      </c>
      <c r="I31" s="440">
        <v>0</v>
      </c>
      <c r="J31" s="440">
        <f t="shared" si="2"/>
        <v>0</v>
      </c>
      <c r="K31" s="440">
        <f t="shared" si="2"/>
        <v>0</v>
      </c>
      <c r="L31" s="440">
        <f t="shared" si="2"/>
        <v>0</v>
      </c>
      <c r="M31" s="440">
        <f t="shared" si="2"/>
        <v>0</v>
      </c>
    </row>
    <row r="32" spans="1:13" s="487" customFormat="1" ht="50.1" customHeight="1" thickTop="1" thickBot="1">
      <c r="B32" s="11" t="s">
        <v>4714</v>
      </c>
      <c r="C32" s="693" t="s">
        <v>4715</v>
      </c>
      <c r="D32" s="20" t="s">
        <v>4762</v>
      </c>
      <c r="E32" s="11"/>
      <c r="F32" s="11"/>
      <c r="G32" s="593"/>
      <c r="H32" s="335">
        <v>0</v>
      </c>
      <c r="I32" s="335">
        <v>0</v>
      </c>
      <c r="J32" s="335">
        <f t="shared" si="2"/>
        <v>0</v>
      </c>
      <c r="K32" s="335">
        <f t="shared" si="2"/>
        <v>0</v>
      </c>
      <c r="L32" s="335">
        <f t="shared" si="2"/>
        <v>0</v>
      </c>
      <c r="M32" s="335">
        <f t="shared" si="2"/>
        <v>0</v>
      </c>
    </row>
    <row r="33" spans="1:13" s="487" customFormat="1" ht="50.1" customHeight="1" thickTop="1" thickBot="1">
      <c r="B33" s="41" t="s">
        <v>4716</v>
      </c>
      <c r="C33" s="694" t="s">
        <v>4717</v>
      </c>
      <c r="D33" s="42" t="s">
        <v>4763</v>
      </c>
      <c r="E33" s="41"/>
      <c r="F33" s="41"/>
      <c r="G33" s="647"/>
      <c r="H33" s="388">
        <v>0</v>
      </c>
      <c r="I33" s="388">
        <v>0</v>
      </c>
      <c r="J33" s="388">
        <f t="shared" si="2"/>
        <v>0</v>
      </c>
      <c r="K33" s="388">
        <f t="shared" si="2"/>
        <v>0</v>
      </c>
      <c r="L33" s="388">
        <f t="shared" si="2"/>
        <v>0</v>
      </c>
      <c r="M33" s="388">
        <f t="shared" si="2"/>
        <v>0</v>
      </c>
    </row>
    <row r="34" spans="1:13" ht="3" customHeight="1">
      <c r="H34" s="689"/>
      <c r="I34" s="689"/>
      <c r="J34" s="689"/>
      <c r="K34" s="689"/>
      <c r="L34" s="689"/>
      <c r="M34" s="689"/>
    </row>
    <row r="35" spans="1:13" s="487" customFormat="1" ht="25.5">
      <c r="A35" s="768" t="s">
        <v>4743</v>
      </c>
      <c r="B35" s="768"/>
      <c r="C35" s="383"/>
      <c r="D35" s="690"/>
      <c r="E35" s="690"/>
      <c r="F35" s="690"/>
      <c r="G35" s="690"/>
      <c r="H35" s="689"/>
      <c r="I35" s="689"/>
      <c r="J35" s="689"/>
      <c r="K35" s="689"/>
      <c r="L35" s="689"/>
      <c r="M35" s="689"/>
    </row>
    <row r="36" spans="1:13" s="487" customFormat="1" ht="50.1" customHeight="1" thickBot="1">
      <c r="B36" s="7" t="s">
        <v>4718</v>
      </c>
      <c r="C36" s="589" t="s">
        <v>4719</v>
      </c>
      <c r="D36" s="16" t="s">
        <v>4764</v>
      </c>
      <c r="E36" s="7"/>
      <c r="F36" s="7"/>
      <c r="G36" s="590"/>
      <c r="H36" s="384">
        <v>0</v>
      </c>
      <c r="I36" s="384">
        <v>0</v>
      </c>
      <c r="J36" s="384">
        <f t="shared" ref="J36:M40" si="3">$I36-($I36*J$2)</f>
        <v>0</v>
      </c>
      <c r="K36" s="384">
        <f t="shared" si="3"/>
        <v>0</v>
      </c>
      <c r="L36" s="384">
        <f t="shared" si="3"/>
        <v>0</v>
      </c>
      <c r="M36" s="384">
        <f t="shared" si="3"/>
        <v>0</v>
      </c>
    </row>
    <row r="37" spans="1:13" s="487" customFormat="1" ht="50.1" customHeight="1" thickTop="1" thickBot="1">
      <c r="B37" s="10" t="s">
        <v>4720</v>
      </c>
      <c r="C37" s="591" t="s">
        <v>4721</v>
      </c>
      <c r="D37" s="20" t="s">
        <v>4765</v>
      </c>
      <c r="E37" s="10"/>
      <c r="F37" s="592"/>
      <c r="G37" s="593"/>
      <c r="H37" s="335">
        <v>0</v>
      </c>
      <c r="I37" s="335">
        <v>0</v>
      </c>
      <c r="J37" s="338">
        <f t="shared" si="3"/>
        <v>0</v>
      </c>
      <c r="K37" s="338">
        <f t="shared" si="3"/>
        <v>0</v>
      </c>
      <c r="L37" s="338">
        <f t="shared" si="3"/>
        <v>0</v>
      </c>
      <c r="M37" s="338">
        <f t="shared" si="3"/>
        <v>0</v>
      </c>
    </row>
    <row r="38" spans="1:13" s="487" customFormat="1" ht="50.1" customHeight="1" thickTop="1" thickBot="1">
      <c r="B38" s="12" t="s">
        <v>4722</v>
      </c>
      <c r="C38" s="640" t="s">
        <v>4723</v>
      </c>
      <c r="D38" s="290" t="s">
        <v>4766</v>
      </c>
      <c r="E38" s="12"/>
      <c r="F38" s="12"/>
      <c r="G38" s="692"/>
      <c r="H38" s="440">
        <v>0</v>
      </c>
      <c r="I38" s="440">
        <v>0</v>
      </c>
      <c r="J38" s="440">
        <f t="shared" si="3"/>
        <v>0</v>
      </c>
      <c r="K38" s="440">
        <f t="shared" si="3"/>
        <v>0</v>
      </c>
      <c r="L38" s="440">
        <f t="shared" si="3"/>
        <v>0</v>
      </c>
      <c r="M38" s="440">
        <f t="shared" si="3"/>
        <v>0</v>
      </c>
    </row>
    <row r="39" spans="1:13" s="487" customFormat="1" ht="50.1" customHeight="1" thickTop="1" thickBot="1">
      <c r="B39" s="11" t="s">
        <v>4724</v>
      </c>
      <c r="C39" s="693" t="s">
        <v>4725</v>
      </c>
      <c r="D39" s="20" t="s">
        <v>4767</v>
      </c>
      <c r="E39" s="11"/>
      <c r="F39" s="11"/>
      <c r="G39" s="593"/>
      <c r="H39" s="335">
        <v>0</v>
      </c>
      <c r="I39" s="335">
        <v>0</v>
      </c>
      <c r="J39" s="335">
        <f t="shared" si="3"/>
        <v>0</v>
      </c>
      <c r="K39" s="335">
        <f t="shared" si="3"/>
        <v>0</v>
      </c>
      <c r="L39" s="335">
        <f t="shared" si="3"/>
        <v>0</v>
      </c>
      <c r="M39" s="335">
        <f t="shared" si="3"/>
        <v>0</v>
      </c>
    </row>
    <row r="40" spans="1:13" s="487" customFormat="1" ht="50.1" customHeight="1" thickTop="1" thickBot="1">
      <c r="B40" s="41" t="s">
        <v>4726</v>
      </c>
      <c r="C40" s="694" t="s">
        <v>4727</v>
      </c>
      <c r="D40" s="42" t="s">
        <v>4768</v>
      </c>
      <c r="E40" s="41"/>
      <c r="F40" s="41"/>
      <c r="G40" s="647"/>
      <c r="H40" s="388">
        <v>0</v>
      </c>
      <c r="I40" s="388">
        <v>0</v>
      </c>
      <c r="J40" s="388">
        <f t="shared" si="3"/>
        <v>0</v>
      </c>
      <c r="K40" s="388">
        <f t="shared" si="3"/>
        <v>0</v>
      </c>
      <c r="L40" s="388">
        <f t="shared" si="3"/>
        <v>0</v>
      </c>
      <c r="M40" s="388">
        <f t="shared" si="3"/>
        <v>0</v>
      </c>
    </row>
    <row r="41" spans="1:13" ht="3" customHeight="1">
      <c r="H41" s="689"/>
      <c r="I41" s="689"/>
      <c r="J41" s="689"/>
      <c r="K41" s="689"/>
      <c r="L41" s="689"/>
      <c r="M41" s="689"/>
    </row>
    <row r="42" spans="1:13" s="487" customFormat="1" ht="25.5">
      <c r="A42" s="768" t="s">
        <v>4744</v>
      </c>
      <c r="B42" s="768"/>
      <c r="C42" s="383"/>
      <c r="D42" s="690"/>
      <c r="E42" s="690"/>
      <c r="F42" s="690"/>
      <c r="G42" s="690"/>
      <c r="H42" s="689"/>
      <c r="I42" s="689"/>
      <c r="J42" s="689"/>
      <c r="K42" s="689"/>
      <c r="L42" s="689"/>
      <c r="M42" s="689"/>
    </row>
    <row r="43" spans="1:13" s="487" customFormat="1" ht="50.1" customHeight="1" thickBot="1">
      <c r="B43" s="7" t="s">
        <v>4728</v>
      </c>
      <c r="C43" s="589" t="s">
        <v>4729</v>
      </c>
      <c r="D43" s="16" t="s">
        <v>4769</v>
      </c>
      <c r="E43" s="7"/>
      <c r="F43" s="7"/>
      <c r="G43" s="590"/>
      <c r="H43" s="384">
        <v>0</v>
      </c>
      <c r="I43" s="384">
        <v>0</v>
      </c>
      <c r="J43" s="384">
        <f t="shared" ref="J43:M47" si="4">$I43-($I43*J$2)</f>
        <v>0</v>
      </c>
      <c r="K43" s="384">
        <f t="shared" si="4"/>
        <v>0</v>
      </c>
      <c r="L43" s="384">
        <f t="shared" si="4"/>
        <v>0</v>
      </c>
      <c r="M43" s="384">
        <f t="shared" si="4"/>
        <v>0</v>
      </c>
    </row>
    <row r="44" spans="1:13" s="487" customFormat="1" ht="50.1" customHeight="1" thickTop="1" thickBot="1">
      <c r="B44" s="10" t="s">
        <v>4730</v>
      </c>
      <c r="C44" s="591" t="s">
        <v>4731</v>
      </c>
      <c r="D44" s="20" t="s">
        <v>4770</v>
      </c>
      <c r="E44" s="10"/>
      <c r="F44" s="592"/>
      <c r="G44" s="593"/>
      <c r="H44" s="335">
        <v>0</v>
      </c>
      <c r="I44" s="335">
        <v>0</v>
      </c>
      <c r="J44" s="338">
        <f t="shared" si="4"/>
        <v>0</v>
      </c>
      <c r="K44" s="338">
        <f t="shared" si="4"/>
        <v>0</v>
      </c>
      <c r="L44" s="338">
        <f t="shared" si="4"/>
        <v>0</v>
      </c>
      <c r="M44" s="338">
        <f t="shared" si="4"/>
        <v>0</v>
      </c>
    </row>
    <row r="45" spans="1:13" s="487" customFormat="1" ht="50.1" customHeight="1" thickTop="1" thickBot="1">
      <c r="B45" s="12" t="s">
        <v>4732</v>
      </c>
      <c r="C45" s="640" t="s">
        <v>4733</v>
      </c>
      <c r="D45" s="290" t="s">
        <v>4771</v>
      </c>
      <c r="E45" s="12"/>
      <c r="F45" s="12"/>
      <c r="G45" s="692"/>
      <c r="H45" s="440">
        <v>0</v>
      </c>
      <c r="I45" s="440">
        <v>0</v>
      </c>
      <c r="J45" s="440">
        <f t="shared" si="4"/>
        <v>0</v>
      </c>
      <c r="K45" s="440">
        <f t="shared" si="4"/>
        <v>0</v>
      </c>
      <c r="L45" s="440">
        <f t="shared" si="4"/>
        <v>0</v>
      </c>
      <c r="M45" s="440">
        <f t="shared" si="4"/>
        <v>0</v>
      </c>
    </row>
    <row r="46" spans="1:13" s="487" customFormat="1" ht="50.1" customHeight="1" thickTop="1" thickBot="1">
      <c r="B46" s="11" t="s">
        <v>4734</v>
      </c>
      <c r="C46" s="693" t="s">
        <v>4735</v>
      </c>
      <c r="D46" s="20" t="s">
        <v>4772</v>
      </c>
      <c r="E46" s="11"/>
      <c r="F46" s="11"/>
      <c r="G46" s="593"/>
      <c r="H46" s="335">
        <v>0</v>
      </c>
      <c r="I46" s="335">
        <v>0</v>
      </c>
      <c r="J46" s="335">
        <f t="shared" si="4"/>
        <v>0</v>
      </c>
      <c r="K46" s="335">
        <f t="shared" si="4"/>
        <v>0</v>
      </c>
      <c r="L46" s="335">
        <f t="shared" si="4"/>
        <v>0</v>
      </c>
      <c r="M46" s="335">
        <f t="shared" si="4"/>
        <v>0</v>
      </c>
    </row>
    <row r="47" spans="1:13" s="487" customFormat="1" ht="50.1" customHeight="1" thickTop="1" thickBot="1">
      <c r="B47" s="41" t="s">
        <v>4736</v>
      </c>
      <c r="C47" s="694" t="s">
        <v>4737</v>
      </c>
      <c r="D47" s="42" t="s">
        <v>4773</v>
      </c>
      <c r="E47" s="41"/>
      <c r="F47" s="41"/>
      <c r="G47" s="647"/>
      <c r="H47" s="388">
        <v>0</v>
      </c>
      <c r="I47" s="388">
        <v>0</v>
      </c>
      <c r="J47" s="388">
        <f t="shared" si="4"/>
        <v>0</v>
      </c>
      <c r="K47" s="388">
        <f t="shared" si="4"/>
        <v>0</v>
      </c>
      <c r="L47" s="388">
        <f t="shared" si="4"/>
        <v>0</v>
      </c>
      <c r="M47" s="388">
        <f t="shared" si="4"/>
        <v>0</v>
      </c>
    </row>
  </sheetData>
  <mergeCells count="9">
    <mergeCell ref="A21:B21"/>
    <mergeCell ref="A28:B28"/>
    <mergeCell ref="A35:B35"/>
    <mergeCell ref="A42:B42"/>
    <mergeCell ref="A1:A2"/>
    <mergeCell ref="B1:C2"/>
    <mergeCell ref="A6:B6"/>
    <mergeCell ref="A13:B13"/>
    <mergeCell ref="A17:B17"/>
  </mergeCells>
  <conditionalFormatting sqref="G4">
    <cfRule type="containsText" dxfId="24" priority="1" operator="containsText" text="Yes">
      <formula>NOT(ISERROR(SEARCH("Yes",G4)))</formula>
    </cfRule>
  </conditionalFormatting>
  <hyperlinks>
    <hyperlink ref="D1" location="'Pet - Cloth Crate'!A6" display="Small"/>
    <hyperlink ref="E1" location="'Pet - Cloth Crate'!A13" display="Medium"/>
    <hyperlink ref="F1" location="'Pet - Cloth Crate'!A17" display="Large"/>
    <hyperlink ref="D2" location="'Pet - Cloth Crate'!A21" display="XL"/>
    <hyperlink ref="E2" location="'Pet - Cloth Crate'!A28" display="2XL"/>
    <hyperlink ref="F2" location="'Pet - Cloth Crate'!A35" display="3XL"/>
    <hyperlink ref="G2" location="'Pet - Cloth Crate'!A42" display="4XL"/>
  </hyperlinks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>
  <sheetPr codeName="Sheet45"/>
  <dimension ref="A1:M57"/>
  <sheetViews>
    <sheetView zoomScaleNormal="100" workbookViewId="0">
      <pane ySplit="4" topLeftCell="A5" activePane="bottomLeft" state="frozen"/>
      <selection pane="bottomLeft" sqref="A1:A2"/>
    </sheetView>
  </sheetViews>
  <sheetFormatPr defaultRowHeight="15"/>
  <cols>
    <col min="1" max="1" width="15.5703125" style="309" customWidth="1"/>
    <col min="2" max="2" width="25.5703125" customWidth="1"/>
    <col min="3" max="3" width="23.140625" customWidth="1"/>
    <col min="4" max="4" width="28.28515625" customWidth="1"/>
    <col min="5" max="5" width="15.42578125" customWidth="1"/>
    <col min="6" max="6" width="10.7109375" customWidth="1"/>
    <col min="7" max="7" width="15.28515625" bestFit="1" customWidth="1"/>
    <col min="8" max="8" width="11" bestFit="1" customWidth="1"/>
    <col min="9" max="9" width="10.5703125" bestFit="1" customWidth="1"/>
    <col min="10" max="13" width="9.7109375" bestFit="1" customWidth="1"/>
  </cols>
  <sheetData>
    <row r="1" spans="1:13" ht="30.6" customHeight="1">
      <c r="A1" s="763"/>
      <c r="B1" s="784" t="s">
        <v>4132</v>
      </c>
      <c r="C1" s="782"/>
      <c r="D1" s="791" t="s">
        <v>3660</v>
      </c>
      <c r="E1" s="791"/>
      <c r="F1" s="14"/>
      <c r="G1" s="88"/>
    </row>
    <row r="2" spans="1:13" ht="33" customHeight="1">
      <c r="A2" s="763"/>
      <c r="B2" s="782"/>
      <c r="C2" s="782"/>
      <c r="D2" s="14" t="s">
        <v>3804</v>
      </c>
      <c r="E2" s="14" t="s">
        <v>3805</v>
      </c>
      <c r="G2" s="111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B3"/>
      <c r="C3"/>
      <c r="D3"/>
      <c r="E3"/>
      <c r="F3"/>
      <c r="G3"/>
      <c r="H3"/>
      <c r="I3"/>
      <c r="J3"/>
      <c r="K3"/>
      <c r="L3"/>
      <c r="M3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4.1500000000000004" customHeight="1"/>
    <row r="6" spans="1:13" s="66" customFormat="1" ht="25.5">
      <c r="A6" s="768" t="s">
        <v>3731</v>
      </c>
      <c r="B6" s="768"/>
      <c r="C6" s="383"/>
      <c r="D6"/>
      <c r="E6"/>
      <c r="F6"/>
      <c r="G6"/>
      <c r="H6"/>
      <c r="I6"/>
      <c r="J6"/>
      <c r="K6"/>
      <c r="L6"/>
      <c r="M6"/>
    </row>
    <row r="7" spans="1:13" s="66" customFormat="1" ht="23.25" customHeight="1" thickBot="1">
      <c r="B7" s="7" t="s">
        <v>2487</v>
      </c>
      <c r="C7" s="589">
        <v>840345101464</v>
      </c>
      <c r="D7" s="7" t="s">
        <v>2499</v>
      </c>
      <c r="E7" s="7" t="s">
        <v>2490</v>
      </c>
      <c r="F7" s="7" t="s">
        <v>2500</v>
      </c>
      <c r="G7" s="590"/>
      <c r="H7" s="536">
        <v>14.95</v>
      </c>
      <c r="I7" s="536">
        <v>11.95</v>
      </c>
      <c r="J7" s="536">
        <f t="shared" ref="J7:M27" si="0">$I7-($I7*J$2)</f>
        <v>4.78</v>
      </c>
      <c r="K7" s="536">
        <f t="shared" si="0"/>
        <v>4.1824999999999992</v>
      </c>
      <c r="L7" s="536">
        <f t="shared" si="0"/>
        <v>3.5850000000000009</v>
      </c>
      <c r="M7" s="536">
        <f t="shared" si="0"/>
        <v>2.9875000000000007</v>
      </c>
    </row>
    <row r="8" spans="1:13" s="66" customFormat="1" ht="23.25" customHeight="1" thickTop="1" thickBot="1">
      <c r="B8" s="10" t="s">
        <v>2488</v>
      </c>
      <c r="C8" s="591">
        <v>840345101457</v>
      </c>
      <c r="D8" s="10" t="s">
        <v>2499</v>
      </c>
      <c r="E8" s="10" t="s">
        <v>2491</v>
      </c>
      <c r="F8" s="592" t="s">
        <v>2500</v>
      </c>
      <c r="G8" s="593"/>
      <c r="H8" s="599">
        <v>14.95</v>
      </c>
      <c r="I8" s="599">
        <v>11.95</v>
      </c>
      <c r="J8" s="594">
        <f t="shared" si="0"/>
        <v>4.78</v>
      </c>
      <c r="K8" s="594">
        <f t="shared" si="0"/>
        <v>4.1824999999999992</v>
      </c>
      <c r="L8" s="594">
        <f t="shared" si="0"/>
        <v>3.5850000000000009</v>
      </c>
      <c r="M8" s="594">
        <f t="shared" si="0"/>
        <v>2.9875000000000007</v>
      </c>
    </row>
    <row r="9" spans="1:13" s="66" customFormat="1" ht="23.25" customHeight="1" thickTop="1" thickBot="1">
      <c r="B9" s="43" t="s">
        <v>2489</v>
      </c>
      <c r="C9" s="595">
        <v>840345101440</v>
      </c>
      <c r="D9" s="43" t="s">
        <v>2499</v>
      </c>
      <c r="E9" s="43" t="s">
        <v>2492</v>
      </c>
      <c r="F9" s="43" t="s">
        <v>2500</v>
      </c>
      <c r="G9" s="647"/>
      <c r="H9" s="596">
        <v>14.95</v>
      </c>
      <c r="I9" s="596">
        <v>11.95</v>
      </c>
      <c r="J9" s="596">
        <f t="shared" si="0"/>
        <v>4.78</v>
      </c>
      <c r="K9" s="596">
        <f t="shared" si="0"/>
        <v>4.1824999999999992</v>
      </c>
      <c r="L9" s="596">
        <f t="shared" si="0"/>
        <v>3.5850000000000009</v>
      </c>
      <c r="M9" s="596">
        <f t="shared" si="0"/>
        <v>2.9875000000000007</v>
      </c>
    </row>
    <row r="10" spans="1:13" s="66" customFormat="1" ht="23.25" customHeight="1" thickBot="1">
      <c r="B10" s="7" t="s">
        <v>2478</v>
      </c>
      <c r="C10" s="589">
        <v>840345101556</v>
      </c>
      <c r="D10" s="7" t="s">
        <v>2496</v>
      </c>
      <c r="E10" s="7" t="s">
        <v>2490</v>
      </c>
      <c r="F10" s="7" t="s">
        <v>2500</v>
      </c>
      <c r="G10" s="534"/>
      <c r="H10" s="536">
        <v>14.95</v>
      </c>
      <c r="I10" s="536">
        <v>11.95</v>
      </c>
      <c r="J10" s="536">
        <f t="shared" si="0"/>
        <v>4.78</v>
      </c>
      <c r="K10" s="536">
        <f t="shared" si="0"/>
        <v>4.1824999999999992</v>
      </c>
      <c r="L10" s="536">
        <f t="shared" si="0"/>
        <v>3.5850000000000009</v>
      </c>
      <c r="M10" s="536">
        <f t="shared" si="0"/>
        <v>2.9875000000000007</v>
      </c>
    </row>
    <row r="11" spans="1:13" s="66" customFormat="1" ht="23.25" customHeight="1" thickTop="1" thickBot="1">
      <c r="B11" s="10" t="s">
        <v>2479</v>
      </c>
      <c r="C11" s="591">
        <v>840345101549</v>
      </c>
      <c r="D11" s="10" t="s">
        <v>2496</v>
      </c>
      <c r="E11" s="10" t="s">
        <v>2491</v>
      </c>
      <c r="F11" s="592" t="s">
        <v>2500</v>
      </c>
      <c r="G11" s="597"/>
      <c r="H11" s="599">
        <v>14.95</v>
      </c>
      <c r="I11" s="599">
        <v>11.95</v>
      </c>
      <c r="J11" s="594">
        <f t="shared" si="0"/>
        <v>4.78</v>
      </c>
      <c r="K11" s="594">
        <f t="shared" si="0"/>
        <v>4.1824999999999992</v>
      </c>
      <c r="L11" s="594">
        <f t="shared" si="0"/>
        <v>3.5850000000000009</v>
      </c>
      <c r="M11" s="594">
        <f t="shared" si="0"/>
        <v>2.9875000000000007</v>
      </c>
    </row>
    <row r="12" spans="1:13" s="66" customFormat="1" ht="23.25" customHeight="1" thickTop="1" thickBot="1">
      <c r="B12" s="43" t="s">
        <v>2480</v>
      </c>
      <c r="C12" s="595">
        <v>840345101532</v>
      </c>
      <c r="D12" s="43" t="s">
        <v>2496</v>
      </c>
      <c r="E12" s="43" t="s">
        <v>2492</v>
      </c>
      <c r="F12" s="43" t="s">
        <v>2500</v>
      </c>
      <c r="G12" s="598"/>
      <c r="H12" s="596">
        <v>14.95</v>
      </c>
      <c r="I12" s="596">
        <v>11.95</v>
      </c>
      <c r="J12" s="596">
        <f t="shared" si="0"/>
        <v>4.78</v>
      </c>
      <c r="K12" s="596">
        <f t="shared" si="0"/>
        <v>4.1824999999999992</v>
      </c>
      <c r="L12" s="596">
        <f t="shared" si="0"/>
        <v>3.5850000000000009</v>
      </c>
      <c r="M12" s="596">
        <f t="shared" si="0"/>
        <v>2.9875000000000007</v>
      </c>
    </row>
    <row r="13" spans="1:13" s="66" customFormat="1" ht="23.25" customHeight="1" thickBot="1">
      <c r="B13" s="7" t="s">
        <v>2481</v>
      </c>
      <c r="C13" s="589">
        <v>840345101525</v>
      </c>
      <c r="D13" s="7" t="s">
        <v>2497</v>
      </c>
      <c r="E13" s="7" t="s">
        <v>2490</v>
      </c>
      <c r="F13" s="7" t="s">
        <v>2500</v>
      </c>
      <c r="G13" s="534"/>
      <c r="H13" s="536">
        <v>14.95</v>
      </c>
      <c r="I13" s="536">
        <v>11.95</v>
      </c>
      <c r="J13" s="536">
        <f t="shared" si="0"/>
        <v>4.78</v>
      </c>
      <c r="K13" s="536">
        <f t="shared" si="0"/>
        <v>4.1824999999999992</v>
      </c>
      <c r="L13" s="536">
        <f t="shared" si="0"/>
        <v>3.5850000000000009</v>
      </c>
      <c r="M13" s="536">
        <f t="shared" si="0"/>
        <v>2.9875000000000007</v>
      </c>
    </row>
    <row r="14" spans="1:13" s="66" customFormat="1" ht="23.25" customHeight="1" thickTop="1" thickBot="1">
      <c r="B14" s="10" t="s">
        <v>2482</v>
      </c>
      <c r="C14" s="591">
        <v>840345101518</v>
      </c>
      <c r="D14" s="10" t="s">
        <v>2497</v>
      </c>
      <c r="E14" s="10" t="s">
        <v>2491</v>
      </c>
      <c r="F14" s="592" t="s">
        <v>2500</v>
      </c>
      <c r="G14" s="597"/>
      <c r="H14" s="599">
        <v>14.95</v>
      </c>
      <c r="I14" s="599">
        <v>11.95</v>
      </c>
      <c r="J14" s="594">
        <f t="shared" si="0"/>
        <v>4.78</v>
      </c>
      <c r="K14" s="594">
        <f t="shared" si="0"/>
        <v>4.1824999999999992</v>
      </c>
      <c r="L14" s="594">
        <f t="shared" si="0"/>
        <v>3.5850000000000009</v>
      </c>
      <c r="M14" s="594">
        <f t="shared" si="0"/>
        <v>2.9875000000000007</v>
      </c>
    </row>
    <row r="15" spans="1:13" s="66" customFormat="1" ht="23.25" customHeight="1" thickTop="1" thickBot="1">
      <c r="B15" s="43" t="s">
        <v>2483</v>
      </c>
      <c r="C15" s="595">
        <v>840345101501</v>
      </c>
      <c r="D15" s="43" t="s">
        <v>2497</v>
      </c>
      <c r="E15" s="43" t="s">
        <v>2492</v>
      </c>
      <c r="F15" s="41" t="s">
        <v>2500</v>
      </c>
      <c r="G15" s="647"/>
      <c r="H15" s="596">
        <v>14.95</v>
      </c>
      <c r="I15" s="596">
        <v>11.95</v>
      </c>
      <c r="J15" s="596">
        <f t="shared" si="0"/>
        <v>4.78</v>
      </c>
      <c r="K15" s="596">
        <f t="shared" si="0"/>
        <v>4.1824999999999992</v>
      </c>
      <c r="L15" s="596">
        <f t="shared" si="0"/>
        <v>3.5850000000000009</v>
      </c>
      <c r="M15" s="596">
        <f t="shared" si="0"/>
        <v>2.9875000000000007</v>
      </c>
    </row>
    <row r="16" spans="1:13" s="66" customFormat="1" ht="23.25" customHeight="1" thickBot="1">
      <c r="B16" s="7" t="s">
        <v>2484</v>
      </c>
      <c r="C16" s="589">
        <v>840345101471</v>
      </c>
      <c r="D16" s="7" t="s">
        <v>2498</v>
      </c>
      <c r="E16" s="7" t="s">
        <v>2490</v>
      </c>
      <c r="F16" s="7" t="s">
        <v>2500</v>
      </c>
      <c r="G16" s="534"/>
      <c r="H16" s="536">
        <v>14.95</v>
      </c>
      <c r="I16" s="536">
        <v>11.95</v>
      </c>
      <c r="J16" s="536">
        <f t="shared" si="0"/>
        <v>4.78</v>
      </c>
      <c r="K16" s="536">
        <f t="shared" si="0"/>
        <v>4.1824999999999992</v>
      </c>
      <c r="L16" s="536">
        <f t="shared" si="0"/>
        <v>3.5850000000000009</v>
      </c>
      <c r="M16" s="536">
        <f t="shared" si="0"/>
        <v>2.9875000000000007</v>
      </c>
    </row>
    <row r="17" spans="1:13" s="66" customFormat="1" ht="23.25" customHeight="1" thickTop="1" thickBot="1">
      <c r="B17" s="10" t="s">
        <v>2485</v>
      </c>
      <c r="C17" s="591">
        <v>840345101495</v>
      </c>
      <c r="D17" s="10" t="s">
        <v>2498</v>
      </c>
      <c r="E17" s="10" t="s">
        <v>2491</v>
      </c>
      <c r="F17" s="592" t="s">
        <v>2500</v>
      </c>
      <c r="G17" s="597"/>
      <c r="H17" s="599">
        <v>14.95</v>
      </c>
      <c r="I17" s="599">
        <v>11.95</v>
      </c>
      <c r="J17" s="594">
        <f t="shared" si="0"/>
        <v>4.78</v>
      </c>
      <c r="K17" s="594">
        <f t="shared" si="0"/>
        <v>4.1824999999999992</v>
      </c>
      <c r="L17" s="594">
        <f t="shared" si="0"/>
        <v>3.5850000000000009</v>
      </c>
      <c r="M17" s="594">
        <f t="shared" si="0"/>
        <v>2.9875000000000007</v>
      </c>
    </row>
    <row r="18" spans="1:13" s="66" customFormat="1" ht="23.25" customHeight="1" thickTop="1" thickBot="1">
      <c r="B18" s="43" t="s">
        <v>2486</v>
      </c>
      <c r="C18" s="595">
        <v>840345101488</v>
      </c>
      <c r="D18" s="43" t="s">
        <v>2498</v>
      </c>
      <c r="E18" s="43" t="s">
        <v>2492</v>
      </c>
      <c r="F18" s="43" t="s">
        <v>2500</v>
      </c>
      <c r="G18" s="598"/>
      <c r="H18" s="596">
        <v>14.95</v>
      </c>
      <c r="I18" s="596">
        <v>11.95</v>
      </c>
      <c r="J18" s="596">
        <f t="shared" si="0"/>
        <v>4.78</v>
      </c>
      <c r="K18" s="596">
        <f t="shared" si="0"/>
        <v>4.1824999999999992</v>
      </c>
      <c r="L18" s="596">
        <f t="shared" si="0"/>
        <v>3.5850000000000009</v>
      </c>
      <c r="M18" s="596">
        <f t="shared" si="0"/>
        <v>2.9875000000000007</v>
      </c>
    </row>
    <row r="19" spans="1:13" s="66" customFormat="1" ht="23.25" customHeight="1" thickBot="1">
      <c r="B19" s="7" t="s">
        <v>2474</v>
      </c>
      <c r="C19" s="589">
        <v>840345101594</v>
      </c>
      <c r="D19" s="7" t="s">
        <v>2494</v>
      </c>
      <c r="E19" s="7" t="s">
        <v>2490</v>
      </c>
      <c r="F19" s="7" t="s">
        <v>2500</v>
      </c>
      <c r="G19" s="534"/>
      <c r="H19" s="536">
        <v>14.95</v>
      </c>
      <c r="I19" s="536">
        <v>11.95</v>
      </c>
      <c r="J19" s="536">
        <f t="shared" si="0"/>
        <v>4.78</v>
      </c>
      <c r="K19" s="536">
        <f t="shared" si="0"/>
        <v>4.1824999999999992</v>
      </c>
      <c r="L19" s="536">
        <f t="shared" si="0"/>
        <v>3.5850000000000009</v>
      </c>
      <c r="M19" s="536">
        <f t="shared" si="0"/>
        <v>2.9875000000000007</v>
      </c>
    </row>
    <row r="20" spans="1:13" s="66" customFormat="1" ht="23.25" customHeight="1" thickTop="1" thickBot="1">
      <c r="B20" s="10" t="s">
        <v>2472</v>
      </c>
      <c r="C20" s="591">
        <v>840345101617</v>
      </c>
      <c r="D20" s="10" t="s">
        <v>2494</v>
      </c>
      <c r="E20" s="10" t="s">
        <v>2491</v>
      </c>
      <c r="F20" s="592" t="s">
        <v>2500</v>
      </c>
      <c r="G20" s="597"/>
      <c r="H20" s="599">
        <v>14.95</v>
      </c>
      <c r="I20" s="599">
        <v>11.95</v>
      </c>
      <c r="J20" s="594">
        <f t="shared" si="0"/>
        <v>4.78</v>
      </c>
      <c r="K20" s="594">
        <f t="shared" si="0"/>
        <v>4.1824999999999992</v>
      </c>
      <c r="L20" s="594">
        <f t="shared" si="0"/>
        <v>3.5850000000000009</v>
      </c>
      <c r="M20" s="594">
        <f t="shared" si="0"/>
        <v>2.9875000000000007</v>
      </c>
    </row>
    <row r="21" spans="1:13" s="66" customFormat="1" ht="23.25" customHeight="1" thickTop="1" thickBot="1">
      <c r="B21" s="43" t="s">
        <v>2473</v>
      </c>
      <c r="C21" s="595">
        <v>840345101600</v>
      </c>
      <c r="D21" s="43" t="s">
        <v>2494</v>
      </c>
      <c r="E21" s="43" t="s">
        <v>2492</v>
      </c>
      <c r="F21" s="43" t="s">
        <v>2500</v>
      </c>
      <c r="G21" s="598"/>
      <c r="H21" s="596">
        <v>14.95</v>
      </c>
      <c r="I21" s="596">
        <v>11.95</v>
      </c>
      <c r="J21" s="596">
        <f t="shared" si="0"/>
        <v>4.78</v>
      </c>
      <c r="K21" s="596">
        <f t="shared" si="0"/>
        <v>4.1824999999999992</v>
      </c>
      <c r="L21" s="596">
        <f t="shared" si="0"/>
        <v>3.5850000000000009</v>
      </c>
      <c r="M21" s="596">
        <f t="shared" si="0"/>
        <v>2.9875000000000007</v>
      </c>
    </row>
    <row r="22" spans="1:13" s="66" customFormat="1" ht="23.25" customHeight="1" thickBot="1">
      <c r="B22" s="7" t="s">
        <v>2469</v>
      </c>
      <c r="C22" s="589">
        <v>840345101648</v>
      </c>
      <c r="D22" s="7" t="s">
        <v>2493</v>
      </c>
      <c r="E22" s="7" t="s">
        <v>2490</v>
      </c>
      <c r="F22" s="7" t="s">
        <v>2500</v>
      </c>
      <c r="G22" s="534"/>
      <c r="H22" s="536">
        <v>14.95</v>
      </c>
      <c r="I22" s="536">
        <v>11.95</v>
      </c>
      <c r="J22" s="536">
        <f t="shared" si="0"/>
        <v>4.78</v>
      </c>
      <c r="K22" s="536">
        <f t="shared" si="0"/>
        <v>4.1824999999999992</v>
      </c>
      <c r="L22" s="536">
        <f t="shared" si="0"/>
        <v>3.5850000000000009</v>
      </c>
      <c r="M22" s="536">
        <f t="shared" si="0"/>
        <v>2.9875000000000007</v>
      </c>
    </row>
    <row r="23" spans="1:13" s="66" customFormat="1" ht="23.25" customHeight="1" thickTop="1" thickBot="1">
      <c r="B23" s="10" t="s">
        <v>2470</v>
      </c>
      <c r="C23" s="591">
        <v>840345101631</v>
      </c>
      <c r="D23" s="10" t="s">
        <v>2493</v>
      </c>
      <c r="E23" s="10" t="s">
        <v>2491</v>
      </c>
      <c r="F23" s="10" t="s">
        <v>2500</v>
      </c>
      <c r="G23" s="597"/>
      <c r="H23" s="599">
        <v>14.95</v>
      </c>
      <c r="I23" s="599">
        <v>11.95</v>
      </c>
      <c r="J23" s="599">
        <f t="shared" si="0"/>
        <v>4.78</v>
      </c>
      <c r="K23" s="599">
        <f t="shared" si="0"/>
        <v>4.1824999999999992</v>
      </c>
      <c r="L23" s="599">
        <f t="shared" si="0"/>
        <v>3.5850000000000009</v>
      </c>
      <c r="M23" s="599">
        <f t="shared" si="0"/>
        <v>2.9875000000000007</v>
      </c>
    </row>
    <row r="24" spans="1:13" s="66" customFormat="1" ht="23.25" customHeight="1" thickTop="1" thickBot="1">
      <c r="B24" s="43" t="s">
        <v>2471</v>
      </c>
      <c r="C24" s="595">
        <v>840345101624</v>
      </c>
      <c r="D24" s="43" t="s">
        <v>2493</v>
      </c>
      <c r="E24" s="43" t="s">
        <v>2492</v>
      </c>
      <c r="F24" s="43" t="s">
        <v>2500</v>
      </c>
      <c r="G24" s="598"/>
      <c r="H24" s="596">
        <v>14.95</v>
      </c>
      <c r="I24" s="596">
        <v>11.95</v>
      </c>
      <c r="J24" s="596">
        <f t="shared" si="0"/>
        <v>4.78</v>
      </c>
      <c r="K24" s="548">
        <f t="shared" si="0"/>
        <v>4.1824999999999992</v>
      </c>
      <c r="L24" s="548">
        <f t="shared" si="0"/>
        <v>3.5850000000000009</v>
      </c>
      <c r="M24" s="548">
        <f t="shared" si="0"/>
        <v>2.9875000000000007</v>
      </c>
    </row>
    <row r="25" spans="1:13" s="66" customFormat="1" ht="23.25" customHeight="1" thickBot="1">
      <c r="B25" s="7" t="s">
        <v>2475</v>
      </c>
      <c r="C25" s="589">
        <v>840345101587</v>
      </c>
      <c r="D25" s="7" t="s">
        <v>2495</v>
      </c>
      <c r="E25" s="7" t="s">
        <v>2490</v>
      </c>
      <c r="F25" s="7" t="s">
        <v>2500</v>
      </c>
      <c r="G25" s="534"/>
      <c r="H25" s="536">
        <v>14.95</v>
      </c>
      <c r="I25" s="536">
        <v>11.95</v>
      </c>
      <c r="J25" s="536">
        <f t="shared" si="0"/>
        <v>4.78</v>
      </c>
      <c r="K25" s="536">
        <f t="shared" si="0"/>
        <v>4.1824999999999992</v>
      </c>
      <c r="L25" s="536">
        <f t="shared" si="0"/>
        <v>3.5850000000000009</v>
      </c>
      <c r="M25" s="536">
        <f t="shared" si="0"/>
        <v>2.9875000000000007</v>
      </c>
    </row>
    <row r="26" spans="1:13" s="66" customFormat="1" ht="23.25" customHeight="1" thickTop="1" thickBot="1">
      <c r="B26" s="10" t="s">
        <v>2476</v>
      </c>
      <c r="C26" s="591">
        <v>840345101570</v>
      </c>
      <c r="D26" s="10" t="s">
        <v>2495</v>
      </c>
      <c r="E26" s="10" t="s">
        <v>2491</v>
      </c>
      <c r="F26" s="10" t="s">
        <v>2500</v>
      </c>
      <c r="G26" s="597"/>
      <c r="H26" s="599">
        <v>14.95</v>
      </c>
      <c r="I26" s="599">
        <v>11.95</v>
      </c>
      <c r="J26" s="599">
        <f t="shared" si="0"/>
        <v>4.78</v>
      </c>
      <c r="K26" s="599">
        <f t="shared" si="0"/>
        <v>4.1824999999999992</v>
      </c>
      <c r="L26" s="599">
        <f t="shared" si="0"/>
        <v>3.5850000000000009</v>
      </c>
      <c r="M26" s="599">
        <f t="shared" si="0"/>
        <v>2.9875000000000007</v>
      </c>
    </row>
    <row r="27" spans="1:13" s="66" customFormat="1" ht="23.25" customHeight="1" thickTop="1" thickBot="1">
      <c r="B27" s="43" t="s">
        <v>2477</v>
      </c>
      <c r="C27" s="595">
        <v>840345101563</v>
      </c>
      <c r="D27" s="43" t="s">
        <v>2495</v>
      </c>
      <c r="E27" s="43" t="s">
        <v>2492</v>
      </c>
      <c r="F27" s="43" t="s">
        <v>2500</v>
      </c>
      <c r="G27" s="598"/>
      <c r="H27" s="596">
        <v>14.95</v>
      </c>
      <c r="I27" s="596">
        <v>11.95</v>
      </c>
      <c r="J27" s="596">
        <f t="shared" si="0"/>
        <v>4.78</v>
      </c>
      <c r="K27" s="548">
        <f t="shared" si="0"/>
        <v>4.1824999999999992</v>
      </c>
      <c r="L27" s="548">
        <f t="shared" si="0"/>
        <v>3.5850000000000009</v>
      </c>
      <c r="M27" s="548">
        <f t="shared" si="0"/>
        <v>2.9875000000000007</v>
      </c>
    </row>
    <row r="28" spans="1:13" s="200" customFormat="1" ht="4.1500000000000004" customHeight="1">
      <c r="A28" s="309"/>
    </row>
    <row r="29" spans="1:13" s="66" customFormat="1" ht="25.5">
      <c r="A29" s="768" t="s">
        <v>3732</v>
      </c>
      <c r="B29" s="768"/>
      <c r="C29" s="383"/>
      <c r="D29" s="200"/>
      <c r="E29" s="200"/>
      <c r="F29" s="200"/>
      <c r="G29" s="200"/>
      <c r="H29" s="200"/>
      <c r="I29" s="200"/>
      <c r="J29" s="200"/>
      <c r="K29" s="200"/>
      <c r="L29" s="200"/>
      <c r="M29" s="200"/>
    </row>
    <row r="30" spans="1:13" s="66" customFormat="1" ht="19.5" customHeight="1" thickBot="1">
      <c r="B30" s="28" t="s">
        <v>3733</v>
      </c>
      <c r="C30" s="600">
        <v>840345102652</v>
      </c>
      <c r="D30" s="28" t="s">
        <v>2499</v>
      </c>
      <c r="E30" s="28" t="s">
        <v>3734</v>
      </c>
      <c r="F30" s="28" t="s">
        <v>3764</v>
      </c>
      <c r="G30" s="590"/>
      <c r="H30" s="536">
        <v>19.95</v>
      </c>
      <c r="I30" s="536">
        <v>14.95</v>
      </c>
      <c r="J30" s="536">
        <f t="shared" ref="J30:M57" si="1">$I30-($I30*J$2)</f>
        <v>5.98</v>
      </c>
      <c r="K30" s="536">
        <f t="shared" si="1"/>
        <v>5.2324999999999999</v>
      </c>
      <c r="L30" s="536">
        <f t="shared" si="1"/>
        <v>4.4850000000000012</v>
      </c>
      <c r="M30" s="536">
        <f t="shared" si="1"/>
        <v>3.7375000000000007</v>
      </c>
    </row>
    <row r="31" spans="1:13" s="66" customFormat="1" ht="19.5" customHeight="1" thickTop="1" thickBot="1">
      <c r="B31" s="10" t="s">
        <v>3735</v>
      </c>
      <c r="C31" s="591">
        <v>840345102669</v>
      </c>
      <c r="D31" s="10" t="s">
        <v>2499</v>
      </c>
      <c r="E31" s="10" t="s">
        <v>3736</v>
      </c>
      <c r="F31" s="10" t="s">
        <v>3764</v>
      </c>
      <c r="G31" s="593"/>
      <c r="H31" s="599">
        <v>19.95</v>
      </c>
      <c r="I31" s="599">
        <v>14.95</v>
      </c>
      <c r="J31" s="599">
        <f t="shared" si="1"/>
        <v>5.98</v>
      </c>
      <c r="K31" s="599">
        <f t="shared" si="1"/>
        <v>5.2324999999999999</v>
      </c>
      <c r="L31" s="599">
        <f t="shared" si="1"/>
        <v>4.4850000000000012</v>
      </c>
      <c r="M31" s="599">
        <f t="shared" si="1"/>
        <v>3.7375000000000007</v>
      </c>
    </row>
    <row r="32" spans="1:13" s="66" customFormat="1" ht="19.5" customHeight="1" thickTop="1" thickBot="1">
      <c r="B32" s="24" t="s">
        <v>3737</v>
      </c>
      <c r="C32" s="601">
        <v>840345102676</v>
      </c>
      <c r="D32" s="24" t="s">
        <v>2499</v>
      </c>
      <c r="E32" s="24" t="s">
        <v>3738</v>
      </c>
      <c r="F32" s="24" t="s">
        <v>3764</v>
      </c>
      <c r="G32" s="105"/>
      <c r="H32" s="602">
        <v>19.95</v>
      </c>
      <c r="I32" s="602">
        <v>14.95</v>
      </c>
      <c r="J32" s="602">
        <f t="shared" si="1"/>
        <v>5.98</v>
      </c>
      <c r="K32" s="602">
        <f t="shared" si="1"/>
        <v>5.2324999999999999</v>
      </c>
      <c r="L32" s="602">
        <f t="shared" si="1"/>
        <v>4.4850000000000012</v>
      </c>
      <c r="M32" s="602">
        <f t="shared" si="1"/>
        <v>3.7375000000000007</v>
      </c>
    </row>
    <row r="33" spans="2:13" s="66" customFormat="1" ht="19.5" customHeight="1" thickTop="1" thickBot="1">
      <c r="B33" s="39" t="s">
        <v>3739</v>
      </c>
      <c r="C33" s="603">
        <v>840345102683</v>
      </c>
      <c r="D33" s="39" t="s">
        <v>2499</v>
      </c>
      <c r="E33" s="39" t="s">
        <v>3740</v>
      </c>
      <c r="F33" s="39" t="s">
        <v>3764</v>
      </c>
      <c r="G33" s="540"/>
      <c r="H33" s="541">
        <v>19.95</v>
      </c>
      <c r="I33" s="541">
        <v>14.95</v>
      </c>
      <c r="J33" s="541">
        <f t="shared" si="1"/>
        <v>5.98</v>
      </c>
      <c r="K33" s="541">
        <f t="shared" si="1"/>
        <v>5.2324999999999999</v>
      </c>
      <c r="L33" s="541">
        <f t="shared" si="1"/>
        <v>4.4850000000000012</v>
      </c>
      <c r="M33" s="541">
        <f t="shared" si="1"/>
        <v>3.7375000000000007</v>
      </c>
    </row>
    <row r="34" spans="2:13" s="66" customFormat="1" ht="19.5" customHeight="1" thickBot="1">
      <c r="B34" s="28" t="s">
        <v>3741</v>
      </c>
      <c r="C34" s="600">
        <v>840345102690</v>
      </c>
      <c r="D34" s="28" t="s">
        <v>2496</v>
      </c>
      <c r="E34" s="28" t="s">
        <v>3734</v>
      </c>
      <c r="F34" s="28" t="s">
        <v>3764</v>
      </c>
      <c r="G34" s="590"/>
      <c r="H34" s="536">
        <v>19.95</v>
      </c>
      <c r="I34" s="536">
        <v>14.95</v>
      </c>
      <c r="J34" s="536">
        <f t="shared" si="1"/>
        <v>5.98</v>
      </c>
      <c r="K34" s="536">
        <f t="shared" si="1"/>
        <v>5.2324999999999999</v>
      </c>
      <c r="L34" s="536">
        <f t="shared" si="1"/>
        <v>4.4850000000000012</v>
      </c>
      <c r="M34" s="536">
        <f t="shared" si="1"/>
        <v>3.7375000000000007</v>
      </c>
    </row>
    <row r="35" spans="2:13" s="66" customFormat="1" ht="19.5" customHeight="1" thickTop="1" thickBot="1">
      <c r="B35" s="10" t="s">
        <v>3742</v>
      </c>
      <c r="C35" s="591">
        <v>840345102706</v>
      </c>
      <c r="D35" s="10" t="s">
        <v>2496</v>
      </c>
      <c r="E35" s="10" t="s">
        <v>3736</v>
      </c>
      <c r="F35" s="10" t="s">
        <v>3764</v>
      </c>
      <c r="G35" s="593"/>
      <c r="H35" s="599">
        <v>19.95</v>
      </c>
      <c r="I35" s="599">
        <v>14.95</v>
      </c>
      <c r="J35" s="599">
        <f t="shared" si="1"/>
        <v>5.98</v>
      </c>
      <c r="K35" s="599">
        <f t="shared" si="1"/>
        <v>5.2324999999999999</v>
      </c>
      <c r="L35" s="599">
        <f t="shared" si="1"/>
        <v>4.4850000000000012</v>
      </c>
      <c r="M35" s="599">
        <f t="shared" si="1"/>
        <v>3.7375000000000007</v>
      </c>
    </row>
    <row r="36" spans="2:13" s="66" customFormat="1" ht="19.5" customHeight="1" thickTop="1" thickBot="1">
      <c r="B36" s="24" t="s">
        <v>3743</v>
      </c>
      <c r="C36" s="601">
        <v>840345102713</v>
      </c>
      <c r="D36" s="24" t="s">
        <v>2496</v>
      </c>
      <c r="E36" s="24" t="s">
        <v>3738</v>
      </c>
      <c r="F36" s="24" t="s">
        <v>3764</v>
      </c>
      <c r="G36" s="604"/>
      <c r="H36" s="605">
        <v>19.95</v>
      </c>
      <c r="I36" s="602">
        <v>14.95</v>
      </c>
      <c r="J36" s="602">
        <f t="shared" si="1"/>
        <v>5.98</v>
      </c>
      <c r="K36" s="602">
        <f t="shared" si="1"/>
        <v>5.2324999999999999</v>
      </c>
      <c r="L36" s="602">
        <f t="shared" si="1"/>
        <v>4.4850000000000012</v>
      </c>
      <c r="M36" s="602">
        <f t="shared" si="1"/>
        <v>3.7375000000000007</v>
      </c>
    </row>
    <row r="37" spans="2:13" s="66" customFormat="1" ht="19.5" customHeight="1" thickTop="1" thickBot="1">
      <c r="B37" s="39" t="s">
        <v>3744</v>
      </c>
      <c r="C37" s="603">
        <v>840345102584</v>
      </c>
      <c r="D37" s="39" t="s">
        <v>2496</v>
      </c>
      <c r="E37" s="39" t="s">
        <v>3740</v>
      </c>
      <c r="F37" s="39" t="s">
        <v>3764</v>
      </c>
      <c r="G37" s="540"/>
      <c r="H37" s="541">
        <v>19.95</v>
      </c>
      <c r="I37" s="541">
        <v>14.95</v>
      </c>
      <c r="J37" s="541">
        <f t="shared" si="1"/>
        <v>5.98</v>
      </c>
      <c r="K37" s="541">
        <f t="shared" si="1"/>
        <v>5.2324999999999999</v>
      </c>
      <c r="L37" s="541">
        <f t="shared" si="1"/>
        <v>4.4850000000000012</v>
      </c>
      <c r="M37" s="541">
        <f t="shared" si="1"/>
        <v>3.7375000000000007</v>
      </c>
    </row>
    <row r="38" spans="2:13" s="66" customFormat="1" ht="19.5" customHeight="1" thickBot="1">
      <c r="B38" s="28" t="s">
        <v>3745</v>
      </c>
      <c r="C38" s="600">
        <v>840345102591</v>
      </c>
      <c r="D38" s="28" t="s">
        <v>2497</v>
      </c>
      <c r="E38" s="28" t="s">
        <v>3734</v>
      </c>
      <c r="F38" s="28" t="s">
        <v>3764</v>
      </c>
      <c r="G38" s="534"/>
      <c r="H38" s="606">
        <v>19.95</v>
      </c>
      <c r="I38" s="607">
        <v>14.95</v>
      </c>
      <c r="J38" s="607">
        <f t="shared" si="1"/>
        <v>5.98</v>
      </c>
      <c r="K38" s="607">
        <f t="shared" si="1"/>
        <v>5.2324999999999999</v>
      </c>
      <c r="L38" s="607">
        <f t="shared" si="1"/>
        <v>4.4850000000000012</v>
      </c>
      <c r="M38" s="607">
        <f t="shared" si="1"/>
        <v>3.7375000000000007</v>
      </c>
    </row>
    <row r="39" spans="2:13" s="66" customFormat="1" ht="19.5" customHeight="1" thickTop="1" thickBot="1">
      <c r="B39" s="10" t="s">
        <v>3746</v>
      </c>
      <c r="C39" s="591">
        <v>840345102607</v>
      </c>
      <c r="D39" s="10" t="s">
        <v>2497</v>
      </c>
      <c r="E39" s="10" t="s">
        <v>3736</v>
      </c>
      <c r="F39" s="10" t="s">
        <v>3764</v>
      </c>
      <c r="G39" s="593"/>
      <c r="H39" s="599">
        <v>19.95</v>
      </c>
      <c r="I39" s="599">
        <v>14.95</v>
      </c>
      <c r="J39" s="599">
        <f t="shared" si="1"/>
        <v>5.98</v>
      </c>
      <c r="K39" s="599">
        <f t="shared" si="1"/>
        <v>5.2324999999999999</v>
      </c>
      <c r="L39" s="599">
        <f t="shared" si="1"/>
        <v>4.4850000000000012</v>
      </c>
      <c r="M39" s="599">
        <f t="shared" si="1"/>
        <v>3.7375000000000007</v>
      </c>
    </row>
    <row r="40" spans="2:13" s="66" customFormat="1" ht="19.5" customHeight="1" thickTop="1" thickBot="1">
      <c r="B40" s="24" t="s">
        <v>3747</v>
      </c>
      <c r="C40" s="601">
        <v>840345102614</v>
      </c>
      <c r="D40" s="24" t="s">
        <v>2497</v>
      </c>
      <c r="E40" s="24" t="s">
        <v>3738</v>
      </c>
      <c r="F40" s="24" t="s">
        <v>3764</v>
      </c>
      <c r="G40" s="105"/>
      <c r="H40" s="602">
        <v>19.95</v>
      </c>
      <c r="I40" s="602">
        <v>14.95</v>
      </c>
      <c r="J40" s="602">
        <f t="shared" si="1"/>
        <v>5.98</v>
      </c>
      <c r="K40" s="602">
        <f t="shared" si="1"/>
        <v>5.2324999999999999</v>
      </c>
      <c r="L40" s="602">
        <f t="shared" si="1"/>
        <v>4.4850000000000012</v>
      </c>
      <c r="M40" s="602">
        <f t="shared" si="1"/>
        <v>3.7375000000000007</v>
      </c>
    </row>
    <row r="41" spans="2:13" s="66" customFormat="1" ht="19.5" customHeight="1" thickTop="1" thickBot="1">
      <c r="B41" s="39" t="s">
        <v>3748</v>
      </c>
      <c r="C41" s="603">
        <v>840345102621</v>
      </c>
      <c r="D41" s="39" t="s">
        <v>2497</v>
      </c>
      <c r="E41" s="39" t="s">
        <v>3740</v>
      </c>
      <c r="F41" s="39" t="s">
        <v>3764</v>
      </c>
      <c r="G41" s="540"/>
      <c r="H41" s="541">
        <v>19.95</v>
      </c>
      <c r="I41" s="541">
        <v>14.95</v>
      </c>
      <c r="J41" s="541">
        <f t="shared" si="1"/>
        <v>5.98</v>
      </c>
      <c r="K41" s="541">
        <f t="shared" si="1"/>
        <v>5.2324999999999999</v>
      </c>
      <c r="L41" s="541">
        <f t="shared" si="1"/>
        <v>4.4850000000000012</v>
      </c>
      <c r="M41" s="541">
        <f t="shared" si="1"/>
        <v>3.7375000000000007</v>
      </c>
    </row>
    <row r="42" spans="2:13" s="66" customFormat="1" ht="19.5" customHeight="1" thickBot="1">
      <c r="B42" s="28" t="s">
        <v>3749</v>
      </c>
      <c r="C42" s="600">
        <v>840345102638</v>
      </c>
      <c r="D42" s="28" t="s">
        <v>2498</v>
      </c>
      <c r="E42" s="28" t="s">
        <v>3734</v>
      </c>
      <c r="F42" s="28" t="s">
        <v>3764</v>
      </c>
      <c r="G42" s="534"/>
      <c r="H42" s="606">
        <v>19.95</v>
      </c>
      <c r="I42" s="536">
        <v>14.95</v>
      </c>
      <c r="J42" s="536">
        <f t="shared" si="1"/>
        <v>5.98</v>
      </c>
      <c r="K42" s="536">
        <f t="shared" si="1"/>
        <v>5.2324999999999999</v>
      </c>
      <c r="L42" s="536">
        <f t="shared" si="1"/>
        <v>4.4850000000000012</v>
      </c>
      <c r="M42" s="536">
        <f t="shared" si="1"/>
        <v>3.7375000000000007</v>
      </c>
    </row>
    <row r="43" spans="2:13" s="66" customFormat="1" ht="19.5" customHeight="1" thickTop="1" thickBot="1">
      <c r="B43" s="10" t="s">
        <v>3750</v>
      </c>
      <c r="C43" s="591">
        <v>840345102645</v>
      </c>
      <c r="D43" s="10" t="s">
        <v>2498</v>
      </c>
      <c r="E43" s="10" t="s">
        <v>3736</v>
      </c>
      <c r="F43" s="10" t="s">
        <v>3764</v>
      </c>
      <c r="G43" s="593"/>
      <c r="H43" s="599">
        <v>19.95</v>
      </c>
      <c r="I43" s="594">
        <v>14.95</v>
      </c>
      <c r="J43" s="594">
        <f t="shared" si="1"/>
        <v>5.98</v>
      </c>
      <c r="K43" s="594">
        <f t="shared" si="1"/>
        <v>5.2324999999999999</v>
      </c>
      <c r="L43" s="594">
        <f t="shared" si="1"/>
        <v>4.4850000000000012</v>
      </c>
      <c r="M43" s="594">
        <f t="shared" si="1"/>
        <v>3.7375000000000007</v>
      </c>
    </row>
    <row r="44" spans="2:13" s="66" customFormat="1" ht="19.5" customHeight="1" thickTop="1" thickBot="1">
      <c r="B44" s="24" t="s">
        <v>3751</v>
      </c>
      <c r="C44" s="601">
        <v>840345102515</v>
      </c>
      <c r="D44" s="24" t="s">
        <v>2498</v>
      </c>
      <c r="E44" s="24" t="s">
        <v>3738</v>
      </c>
      <c r="F44" s="24" t="s">
        <v>3764</v>
      </c>
      <c r="G44" s="604"/>
      <c r="H44" s="605">
        <v>19.95</v>
      </c>
      <c r="I44" s="608">
        <v>14.95</v>
      </c>
      <c r="J44" s="608">
        <f t="shared" si="1"/>
        <v>5.98</v>
      </c>
      <c r="K44" s="608">
        <f t="shared" si="1"/>
        <v>5.2324999999999999</v>
      </c>
      <c r="L44" s="608">
        <f t="shared" si="1"/>
        <v>4.4850000000000012</v>
      </c>
      <c r="M44" s="608">
        <f t="shared" si="1"/>
        <v>3.7375000000000007</v>
      </c>
    </row>
    <row r="45" spans="2:13" s="66" customFormat="1" ht="19.5" customHeight="1" thickTop="1" thickBot="1">
      <c r="B45" s="39" t="s">
        <v>3752</v>
      </c>
      <c r="C45" s="603">
        <v>840345102522</v>
      </c>
      <c r="D45" s="39" t="s">
        <v>2498</v>
      </c>
      <c r="E45" s="39" t="s">
        <v>3740</v>
      </c>
      <c r="F45" s="39" t="s">
        <v>3764</v>
      </c>
      <c r="G45" s="540"/>
      <c r="H45" s="541">
        <v>19.95</v>
      </c>
      <c r="I45" s="541">
        <v>14.95</v>
      </c>
      <c r="J45" s="541">
        <f t="shared" si="1"/>
        <v>5.98</v>
      </c>
      <c r="K45" s="541">
        <f t="shared" si="1"/>
        <v>5.2324999999999999</v>
      </c>
      <c r="L45" s="541">
        <f t="shared" si="1"/>
        <v>4.4850000000000012</v>
      </c>
      <c r="M45" s="541">
        <f t="shared" si="1"/>
        <v>3.7375000000000007</v>
      </c>
    </row>
    <row r="46" spans="2:13" s="66" customFormat="1" ht="19.5" customHeight="1" thickBot="1">
      <c r="B46" s="28" t="s">
        <v>3753</v>
      </c>
      <c r="C46" s="600">
        <v>840345102539</v>
      </c>
      <c r="D46" s="28" t="s">
        <v>2494</v>
      </c>
      <c r="E46" s="28" t="s">
        <v>3734</v>
      </c>
      <c r="F46" s="28" t="s">
        <v>3764</v>
      </c>
      <c r="G46" s="590"/>
      <c r="H46" s="536">
        <v>19.95</v>
      </c>
      <c r="I46" s="536">
        <v>14.95</v>
      </c>
      <c r="J46" s="536">
        <f t="shared" si="1"/>
        <v>5.98</v>
      </c>
      <c r="K46" s="536">
        <f t="shared" si="1"/>
        <v>5.2324999999999999</v>
      </c>
      <c r="L46" s="536">
        <f t="shared" si="1"/>
        <v>4.4850000000000012</v>
      </c>
      <c r="M46" s="536">
        <f t="shared" si="1"/>
        <v>3.7375000000000007</v>
      </c>
    </row>
    <row r="47" spans="2:13" s="66" customFormat="1" ht="19.5" customHeight="1" thickTop="1" thickBot="1">
      <c r="B47" s="10" t="s">
        <v>3754</v>
      </c>
      <c r="C47" s="591">
        <v>840345102546</v>
      </c>
      <c r="D47" s="10" t="s">
        <v>2494</v>
      </c>
      <c r="E47" s="10" t="s">
        <v>3736</v>
      </c>
      <c r="F47" s="10" t="s">
        <v>3764</v>
      </c>
      <c r="G47" s="593"/>
      <c r="H47" s="599">
        <v>19.95</v>
      </c>
      <c r="I47" s="538">
        <v>14.95</v>
      </c>
      <c r="J47" s="538">
        <f t="shared" si="1"/>
        <v>5.98</v>
      </c>
      <c r="K47" s="538">
        <f t="shared" si="1"/>
        <v>5.2324999999999999</v>
      </c>
      <c r="L47" s="538">
        <f t="shared" si="1"/>
        <v>4.4850000000000012</v>
      </c>
      <c r="M47" s="538">
        <f t="shared" si="1"/>
        <v>3.7375000000000007</v>
      </c>
    </row>
    <row r="48" spans="2:13" s="66" customFormat="1" ht="19.5" customHeight="1" thickTop="1" thickBot="1">
      <c r="B48" s="24" t="s">
        <v>3755</v>
      </c>
      <c r="C48" s="601">
        <v>840345102553</v>
      </c>
      <c r="D48" s="24" t="s">
        <v>2494</v>
      </c>
      <c r="E48" s="24" t="s">
        <v>3738</v>
      </c>
      <c r="F48" s="24" t="s">
        <v>3764</v>
      </c>
      <c r="G48" s="604"/>
      <c r="H48" s="605">
        <v>19.95</v>
      </c>
      <c r="I48" s="602">
        <v>14.95</v>
      </c>
      <c r="J48" s="602">
        <f t="shared" si="1"/>
        <v>5.98</v>
      </c>
      <c r="K48" s="602">
        <f t="shared" si="1"/>
        <v>5.2324999999999999</v>
      </c>
      <c r="L48" s="602">
        <f t="shared" si="1"/>
        <v>4.4850000000000012</v>
      </c>
      <c r="M48" s="602">
        <f t="shared" si="1"/>
        <v>3.7375000000000007</v>
      </c>
    </row>
    <row r="49" spans="2:13" s="66" customFormat="1" ht="19.5" customHeight="1" thickTop="1" thickBot="1">
      <c r="B49" s="39" t="s">
        <v>3756</v>
      </c>
      <c r="C49" s="603">
        <v>840345102560</v>
      </c>
      <c r="D49" s="39" t="s">
        <v>2494</v>
      </c>
      <c r="E49" s="39" t="s">
        <v>3740</v>
      </c>
      <c r="F49" s="39" t="s">
        <v>3764</v>
      </c>
      <c r="G49" s="540"/>
      <c r="H49" s="541">
        <v>19.95</v>
      </c>
      <c r="I49" s="541">
        <v>14.95</v>
      </c>
      <c r="J49" s="541">
        <f t="shared" si="1"/>
        <v>5.98</v>
      </c>
      <c r="K49" s="541">
        <f t="shared" si="1"/>
        <v>5.2324999999999999</v>
      </c>
      <c r="L49" s="541">
        <f t="shared" si="1"/>
        <v>4.4850000000000012</v>
      </c>
      <c r="M49" s="541">
        <f t="shared" si="1"/>
        <v>3.7375000000000007</v>
      </c>
    </row>
    <row r="50" spans="2:13" s="66" customFormat="1" ht="19.5" customHeight="1" thickBot="1">
      <c r="B50" s="28" t="s">
        <v>3757</v>
      </c>
      <c r="C50" s="600">
        <v>840345102577</v>
      </c>
      <c r="D50" s="28" t="s">
        <v>2493</v>
      </c>
      <c r="E50" s="28" t="s">
        <v>3734</v>
      </c>
      <c r="F50" s="28" t="s">
        <v>3764</v>
      </c>
      <c r="G50" s="547"/>
      <c r="H50" s="609">
        <v>19.95</v>
      </c>
      <c r="I50" s="536">
        <v>14.95</v>
      </c>
      <c r="J50" s="536">
        <f t="shared" si="1"/>
        <v>5.98</v>
      </c>
      <c r="K50" s="536">
        <f t="shared" si="1"/>
        <v>5.2324999999999999</v>
      </c>
      <c r="L50" s="536">
        <f t="shared" si="1"/>
        <v>4.4850000000000012</v>
      </c>
      <c r="M50" s="536">
        <f t="shared" si="1"/>
        <v>3.7375000000000007</v>
      </c>
    </row>
    <row r="51" spans="2:13" s="66" customFormat="1" ht="19.5" customHeight="1" thickTop="1" thickBot="1">
      <c r="B51" s="10" t="s">
        <v>3758</v>
      </c>
      <c r="C51" s="591">
        <v>840345102720</v>
      </c>
      <c r="D51" s="10" t="s">
        <v>2493</v>
      </c>
      <c r="E51" s="10" t="s">
        <v>3736</v>
      </c>
      <c r="F51" s="10" t="s">
        <v>3764</v>
      </c>
      <c r="G51" s="540"/>
      <c r="H51" s="541">
        <v>19.95</v>
      </c>
      <c r="I51" s="599">
        <v>14.95</v>
      </c>
      <c r="J51" s="599">
        <f t="shared" si="1"/>
        <v>5.98</v>
      </c>
      <c r="K51" s="599">
        <f t="shared" si="1"/>
        <v>5.2324999999999999</v>
      </c>
      <c r="L51" s="599">
        <f t="shared" si="1"/>
        <v>4.4850000000000012</v>
      </c>
      <c r="M51" s="599">
        <f t="shared" si="1"/>
        <v>3.7375000000000007</v>
      </c>
    </row>
    <row r="52" spans="2:13" s="66" customFormat="1" ht="19.5" customHeight="1" thickTop="1" thickBot="1">
      <c r="B52" s="24" t="s">
        <v>3759</v>
      </c>
      <c r="C52" s="601">
        <v>840345102737</v>
      </c>
      <c r="D52" s="24" t="s">
        <v>2493</v>
      </c>
      <c r="E52" s="24" t="s">
        <v>3738</v>
      </c>
      <c r="F52" s="24" t="s">
        <v>3764</v>
      </c>
      <c r="G52" s="610"/>
      <c r="H52" s="611">
        <v>19.95</v>
      </c>
      <c r="I52" s="602">
        <v>14.95</v>
      </c>
      <c r="J52" s="602">
        <f t="shared" si="1"/>
        <v>5.98</v>
      </c>
      <c r="K52" s="602">
        <f t="shared" si="1"/>
        <v>5.2324999999999999</v>
      </c>
      <c r="L52" s="602">
        <f t="shared" si="1"/>
        <v>4.4850000000000012</v>
      </c>
      <c r="M52" s="602">
        <f t="shared" si="1"/>
        <v>3.7375000000000007</v>
      </c>
    </row>
    <row r="53" spans="2:13" s="66" customFormat="1" ht="19.5" customHeight="1" thickTop="1" thickBot="1">
      <c r="B53" s="39" t="s">
        <v>3760</v>
      </c>
      <c r="C53" s="603">
        <v>840345102744</v>
      </c>
      <c r="D53" s="39" t="s">
        <v>2493</v>
      </c>
      <c r="E53" s="39" t="s">
        <v>3740</v>
      </c>
      <c r="F53" s="39" t="s">
        <v>3764</v>
      </c>
      <c r="G53" s="540"/>
      <c r="H53" s="541">
        <v>19.95</v>
      </c>
      <c r="I53" s="541">
        <v>14.95</v>
      </c>
      <c r="J53" s="541">
        <f t="shared" si="1"/>
        <v>5.98</v>
      </c>
      <c r="K53" s="541">
        <f t="shared" si="1"/>
        <v>5.2324999999999999</v>
      </c>
      <c r="L53" s="541">
        <f t="shared" si="1"/>
        <v>4.4850000000000012</v>
      </c>
      <c r="M53" s="541">
        <f t="shared" si="1"/>
        <v>3.7375000000000007</v>
      </c>
    </row>
    <row r="54" spans="2:13" s="66" customFormat="1" ht="19.5" customHeight="1" thickBot="1">
      <c r="B54" s="28" t="s">
        <v>3761</v>
      </c>
      <c r="C54" s="600">
        <v>840345102751</v>
      </c>
      <c r="D54" s="28" t="s">
        <v>2495</v>
      </c>
      <c r="E54" s="28" t="s">
        <v>3734</v>
      </c>
      <c r="F54" s="28" t="s">
        <v>3764</v>
      </c>
      <c r="G54" s="547"/>
      <c r="H54" s="609">
        <v>19.95</v>
      </c>
      <c r="I54" s="536">
        <v>14.95</v>
      </c>
      <c r="J54" s="536">
        <f t="shared" si="1"/>
        <v>5.98</v>
      </c>
      <c r="K54" s="536">
        <f t="shared" si="1"/>
        <v>5.2324999999999999</v>
      </c>
      <c r="L54" s="536">
        <f t="shared" si="1"/>
        <v>4.4850000000000012</v>
      </c>
      <c r="M54" s="536">
        <f t="shared" si="1"/>
        <v>3.7375000000000007</v>
      </c>
    </row>
    <row r="55" spans="2:13" s="66" customFormat="1" ht="19.5" customHeight="1" thickTop="1" thickBot="1">
      <c r="B55" s="10" t="s">
        <v>3762</v>
      </c>
      <c r="C55" s="591">
        <v>840345102768</v>
      </c>
      <c r="D55" s="10" t="s">
        <v>2495</v>
      </c>
      <c r="E55" s="10" t="s">
        <v>3736</v>
      </c>
      <c r="F55" s="10" t="s">
        <v>3764</v>
      </c>
      <c r="G55" s="540"/>
      <c r="H55" s="541">
        <v>19.95</v>
      </c>
      <c r="I55" s="599">
        <v>14.95</v>
      </c>
      <c r="J55" s="599">
        <f t="shared" si="1"/>
        <v>5.98</v>
      </c>
      <c r="K55" s="599">
        <f t="shared" si="1"/>
        <v>5.2324999999999999</v>
      </c>
      <c r="L55" s="599">
        <f t="shared" si="1"/>
        <v>4.4850000000000012</v>
      </c>
      <c r="M55" s="599">
        <f t="shared" si="1"/>
        <v>3.7375000000000007</v>
      </c>
    </row>
    <row r="56" spans="2:13" s="66" customFormat="1" ht="19.5" customHeight="1" thickTop="1" thickBot="1">
      <c r="B56" s="24" t="s">
        <v>3763</v>
      </c>
      <c r="C56" s="601">
        <v>840345102775</v>
      </c>
      <c r="D56" s="24" t="s">
        <v>2495</v>
      </c>
      <c r="E56" s="24" t="s">
        <v>3738</v>
      </c>
      <c r="F56" s="24" t="s">
        <v>3764</v>
      </c>
      <c r="G56" s="598"/>
      <c r="H56" s="612">
        <v>19.95</v>
      </c>
      <c r="I56" s="536">
        <v>14.95</v>
      </c>
      <c r="J56" s="536">
        <f t="shared" si="1"/>
        <v>5.98</v>
      </c>
      <c r="K56" s="536">
        <f t="shared" si="1"/>
        <v>5.2324999999999999</v>
      </c>
      <c r="L56" s="536">
        <f t="shared" si="1"/>
        <v>4.4850000000000012</v>
      </c>
      <c r="M56" s="536">
        <f t="shared" si="1"/>
        <v>3.7375000000000007</v>
      </c>
    </row>
    <row r="57" spans="2:13" s="66" customFormat="1" ht="19.5" customHeight="1" thickTop="1" thickBot="1">
      <c r="B57" s="41" t="s">
        <v>4896</v>
      </c>
      <c r="C57" s="603">
        <v>840345102782</v>
      </c>
      <c r="D57" s="39" t="s">
        <v>2495</v>
      </c>
      <c r="E57" s="39" t="s">
        <v>3740</v>
      </c>
      <c r="F57" s="39" t="s">
        <v>3764</v>
      </c>
      <c r="G57" s="540"/>
      <c r="H57" s="541">
        <v>19.95</v>
      </c>
      <c r="I57" s="541">
        <v>14.95</v>
      </c>
      <c r="J57" s="541">
        <f t="shared" si="1"/>
        <v>5.98</v>
      </c>
      <c r="K57" s="541">
        <f t="shared" si="1"/>
        <v>5.2324999999999999</v>
      </c>
      <c r="L57" s="541">
        <f t="shared" si="1"/>
        <v>4.4850000000000012</v>
      </c>
      <c r="M57" s="541">
        <f t="shared" si="1"/>
        <v>3.7375000000000007</v>
      </c>
    </row>
  </sheetData>
  <mergeCells count="5">
    <mergeCell ref="D1:E1"/>
    <mergeCell ref="B1:C2"/>
    <mergeCell ref="A1:A2"/>
    <mergeCell ref="A6:B6"/>
    <mergeCell ref="A29:B29"/>
  </mergeCells>
  <conditionalFormatting sqref="G4">
    <cfRule type="containsText" dxfId="23" priority="1" operator="containsText" text="Yes">
      <formula>NOT(ISERROR(SEARCH("Yes",G4)))</formula>
    </cfRule>
  </conditionalFormatting>
  <hyperlinks>
    <hyperlink ref="D2" location="'Pet - Collars &amp; Harnesses'!A6" display="Gen. 1"/>
    <hyperlink ref="E2" location="'Pet - Collars &amp; Harnesses'!A29" display="Gen. 2"/>
  </hyperlinks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>
  <sheetPr codeName="Sheet52"/>
  <dimension ref="A1:M12"/>
  <sheetViews>
    <sheetView zoomScaleNormal="100" workbookViewId="0">
      <pane ySplit="4" topLeftCell="A5" activePane="bottomLeft" state="frozen"/>
      <selection pane="bottomLeft" sqref="A1:A2"/>
    </sheetView>
  </sheetViews>
  <sheetFormatPr defaultRowHeight="15"/>
  <cols>
    <col min="1" max="1" width="12.28515625" style="309" customWidth="1"/>
    <col min="2" max="2" width="18.85546875" customWidth="1"/>
    <col min="3" max="3" width="15.7109375" customWidth="1"/>
    <col min="4" max="4" width="18.140625" customWidth="1"/>
    <col min="5" max="5" width="13.28515625" customWidth="1"/>
    <col min="7" max="7" width="15.28515625" bestFit="1" customWidth="1"/>
    <col min="8" max="8" width="12.140625" bestFit="1" customWidth="1"/>
    <col min="10" max="13" width="9.7109375" bestFit="1" customWidth="1"/>
  </cols>
  <sheetData>
    <row r="1" spans="1:13" s="189" customFormat="1" ht="30.6" customHeight="1">
      <c r="A1" s="763"/>
      <c r="B1" s="784" t="s">
        <v>4137</v>
      </c>
      <c r="C1" s="782"/>
      <c r="D1" s="77"/>
    </row>
    <row r="2" spans="1:13" s="189" customFormat="1" ht="33" customHeight="1">
      <c r="A2" s="763"/>
      <c r="B2" s="782"/>
      <c r="C2" s="782"/>
      <c r="D2" s="14"/>
      <c r="G2" s="111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B3" s="189"/>
      <c r="C3" s="189"/>
      <c r="D3" s="189"/>
      <c r="E3" s="189"/>
      <c r="F3" s="189"/>
      <c r="G3" s="189"/>
      <c r="H3" s="189"/>
      <c r="I3" s="189"/>
      <c r="J3" s="189"/>
      <c r="K3" s="189"/>
      <c r="L3" s="189"/>
      <c r="M3" s="189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155" customFormat="1" ht="3" customHeight="1">
      <c r="B5" s="189"/>
      <c r="C5" s="189"/>
      <c r="D5" s="189"/>
      <c r="E5" s="189"/>
      <c r="F5" s="189"/>
      <c r="G5" s="189"/>
      <c r="H5" s="189"/>
      <c r="I5" s="189"/>
      <c r="J5" s="189"/>
      <c r="K5" s="189"/>
      <c r="L5" s="189"/>
      <c r="M5" s="189"/>
    </row>
    <row r="6" spans="1:13" s="66" customFormat="1" ht="25.5">
      <c r="A6" s="787" t="s">
        <v>3685</v>
      </c>
      <c r="B6" s="787"/>
      <c r="C6" s="430"/>
      <c r="D6" s="430"/>
      <c r="E6" s="189"/>
      <c r="F6" s="189"/>
      <c r="G6" s="189"/>
      <c r="H6" s="189"/>
      <c r="I6" s="189"/>
      <c r="J6" s="189"/>
      <c r="K6" s="189"/>
      <c r="L6" s="189"/>
      <c r="M6" s="189"/>
    </row>
    <row r="7" spans="1:13" s="66" customFormat="1" ht="63" customHeight="1" thickBot="1">
      <c r="A7" s="166"/>
      <c r="B7" s="86" t="s">
        <v>3686</v>
      </c>
      <c r="C7" s="613" t="s">
        <v>3687</v>
      </c>
      <c r="D7" s="85" t="s">
        <v>3688</v>
      </c>
      <c r="E7" s="86"/>
      <c r="F7" s="86" t="s">
        <v>3793</v>
      </c>
      <c r="G7" s="193">
        <v>10</v>
      </c>
      <c r="H7" s="344">
        <v>219.95</v>
      </c>
      <c r="I7" s="344">
        <v>179.95</v>
      </c>
      <c r="J7" s="344">
        <f>$I7-($I7*J$2)</f>
        <v>71.98</v>
      </c>
      <c r="K7" s="344">
        <f>$I7-($I7*K$2)</f>
        <v>62.982499999999987</v>
      </c>
      <c r="L7" s="344">
        <f>$I7-($I7*L$2)</f>
        <v>53.984999999999999</v>
      </c>
      <c r="M7" s="344">
        <f>$I7-($I7*M$2)</f>
        <v>44.987500000000011</v>
      </c>
    </row>
    <row r="8" spans="1:13" s="189" customFormat="1" ht="3" customHeight="1">
      <c r="A8" s="478"/>
      <c r="B8" s="478"/>
      <c r="C8" s="478"/>
      <c r="D8" s="478"/>
      <c r="E8" s="478"/>
      <c r="F8" s="478"/>
      <c r="G8" s="478"/>
      <c r="H8" s="478"/>
      <c r="I8" s="478"/>
      <c r="J8" s="478"/>
      <c r="K8" s="478"/>
      <c r="L8" s="478"/>
      <c r="M8" s="478"/>
    </row>
    <row r="9" spans="1:13" s="66" customFormat="1" ht="25.5">
      <c r="A9" s="768" t="s">
        <v>3691</v>
      </c>
      <c r="B9" s="768"/>
      <c r="C9" s="479"/>
      <c r="D9" s="478"/>
      <c r="E9" s="478"/>
      <c r="F9" s="478"/>
      <c r="G9" s="478"/>
      <c r="H9" s="478"/>
      <c r="I9" s="478"/>
      <c r="J9" s="478"/>
      <c r="K9" s="478"/>
      <c r="L9" s="478"/>
      <c r="M9" s="478"/>
    </row>
    <row r="10" spans="1:13" s="66" customFormat="1" ht="61.5" customHeight="1" thickBot="1">
      <c r="A10" s="166"/>
      <c r="B10" s="86" t="s">
        <v>3689</v>
      </c>
      <c r="C10" s="562" t="s">
        <v>3690</v>
      </c>
      <c r="D10" s="85" t="s">
        <v>3691</v>
      </c>
      <c r="E10" s="86"/>
      <c r="F10" s="86"/>
      <c r="G10" s="193">
        <v>10</v>
      </c>
      <c r="H10" s="344">
        <v>14.95</v>
      </c>
      <c r="I10" s="344">
        <v>9.9499999999999993</v>
      </c>
      <c r="J10" s="344">
        <f>$I10-($I10*J$2)</f>
        <v>3.9799999999999995</v>
      </c>
      <c r="K10" s="344">
        <f>$I10-($I10*K$2)</f>
        <v>3.4824999999999999</v>
      </c>
      <c r="L10" s="344">
        <f>$I10-($I10*L$2)</f>
        <v>2.9850000000000003</v>
      </c>
      <c r="M10" s="344">
        <f>$I10-($I10*M$2)</f>
        <v>2.4874999999999998</v>
      </c>
    </row>
    <row r="11" spans="1:13" s="66" customFormat="1" ht="25.5">
      <c r="A11" s="768" t="s">
        <v>4120</v>
      </c>
      <c r="B11" s="768"/>
      <c r="C11" s="479"/>
      <c r="D11" s="478"/>
      <c r="E11" s="478"/>
      <c r="F11" s="478"/>
      <c r="G11" s="478"/>
      <c r="H11" s="478"/>
      <c r="I11" s="478"/>
      <c r="J11" s="478"/>
      <c r="K11" s="478"/>
      <c r="L11" s="478"/>
      <c r="M11" s="478"/>
    </row>
    <row r="12" spans="1:13" s="66" customFormat="1" ht="61.5" customHeight="1" thickBot="1">
      <c r="A12" s="478"/>
      <c r="B12" s="86" t="s">
        <v>4117</v>
      </c>
      <c r="C12" s="562" t="s">
        <v>4118</v>
      </c>
      <c r="D12" s="85" t="s">
        <v>4120</v>
      </c>
      <c r="E12" s="86"/>
      <c r="F12" s="86"/>
      <c r="G12" s="193"/>
      <c r="H12" s="344">
        <v>0</v>
      </c>
      <c r="I12" s="344">
        <v>0</v>
      </c>
      <c r="J12" s="344">
        <f>$I12-($I12*J$2)</f>
        <v>0</v>
      </c>
      <c r="K12" s="344">
        <f>$I12-($I12*K$2)</f>
        <v>0</v>
      </c>
      <c r="L12" s="344">
        <f>$I12-($I12*L$2)</f>
        <v>0</v>
      </c>
      <c r="M12" s="344">
        <f>$I12-($I12*M$2)</f>
        <v>0</v>
      </c>
    </row>
  </sheetData>
  <mergeCells count="5">
    <mergeCell ref="A9:B9"/>
    <mergeCell ref="A1:A2"/>
    <mergeCell ref="B1:C2"/>
    <mergeCell ref="A6:B6"/>
    <mergeCell ref="A11:B11"/>
  </mergeCells>
  <conditionalFormatting sqref="G4">
    <cfRule type="containsText" dxfId="22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>
  <sheetPr codeName="Sheet54"/>
  <dimension ref="A1:M12"/>
  <sheetViews>
    <sheetView zoomScaleNormal="100" workbookViewId="0">
      <selection activeCell="C13" sqref="C13"/>
    </sheetView>
  </sheetViews>
  <sheetFormatPr defaultRowHeight="15"/>
  <cols>
    <col min="1" max="1" width="16.5703125" style="309" customWidth="1"/>
    <col min="2" max="2" width="12.7109375" style="280" customWidth="1"/>
    <col min="3" max="3" width="15.28515625" style="280" customWidth="1"/>
    <col min="4" max="4" width="28.140625" style="280" customWidth="1"/>
    <col min="5" max="5" width="11.42578125" style="280" bestFit="1" customWidth="1"/>
    <col min="6" max="6" width="7.42578125" style="280" bestFit="1" customWidth="1"/>
    <col min="7" max="7" width="15.28515625" style="280" bestFit="1" customWidth="1"/>
    <col min="8" max="8" width="11.140625" style="280" bestFit="1" customWidth="1"/>
    <col min="9" max="9" width="8.140625" style="280" bestFit="1" customWidth="1"/>
    <col min="10" max="10" width="9.7109375" style="280" bestFit="1" customWidth="1"/>
    <col min="11" max="13" width="10" style="280" bestFit="1" customWidth="1"/>
    <col min="14" max="14" width="9.7109375" style="280" bestFit="1" customWidth="1"/>
    <col min="15" max="16384" width="9.140625" style="280"/>
  </cols>
  <sheetData>
    <row r="1" spans="1:13" ht="31.5" customHeight="1">
      <c r="A1" s="766"/>
      <c r="B1" s="784" t="s">
        <v>4138</v>
      </c>
      <c r="C1" s="782"/>
      <c r="D1" s="77"/>
      <c r="E1" s="88"/>
      <c r="F1" s="431"/>
      <c r="G1" s="297"/>
      <c r="H1" s="297"/>
      <c r="I1" s="297"/>
      <c r="J1" s="297"/>
      <c r="K1" s="297"/>
      <c r="L1" s="297"/>
      <c r="M1" s="297"/>
    </row>
    <row r="2" spans="1:13" ht="35.25" customHeight="1">
      <c r="A2" s="766"/>
      <c r="B2" s="782"/>
      <c r="C2" s="782"/>
      <c r="D2" s="14"/>
      <c r="E2" s="14"/>
      <c r="F2" s="14"/>
      <c r="G2" s="256"/>
      <c r="H2" s="256"/>
      <c r="I2" s="256"/>
      <c r="J2" s="256">
        <v>0.6</v>
      </c>
      <c r="K2" s="256">
        <v>0.65</v>
      </c>
      <c r="L2" s="256">
        <v>0.7</v>
      </c>
      <c r="M2" s="256">
        <v>0.75</v>
      </c>
    </row>
    <row r="3" spans="1:13" s="89" customFormat="1" ht="4.1500000000000004" customHeight="1">
      <c r="A3" s="308"/>
      <c r="B3" s="308"/>
      <c r="C3" s="141"/>
      <c r="D3" s="308"/>
      <c r="E3" s="308"/>
      <c r="F3" s="308"/>
      <c r="G3" s="68"/>
      <c r="H3" s="68"/>
      <c r="I3" s="68"/>
      <c r="J3" s="68"/>
      <c r="K3" s="68"/>
      <c r="L3" s="68"/>
      <c r="M3" s="68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166" customFormat="1" ht="3" customHeight="1">
      <c r="B5" s="301"/>
      <c r="C5" s="138"/>
      <c r="D5" s="301"/>
      <c r="E5" s="301"/>
      <c r="F5" s="301"/>
    </row>
    <row r="6" spans="1:13" s="166" customFormat="1" ht="25.5">
      <c r="A6" s="768" t="s">
        <v>2518</v>
      </c>
      <c r="B6" s="768"/>
      <c r="C6" s="302"/>
      <c r="D6" s="301"/>
      <c r="E6" s="301"/>
      <c r="F6" s="301"/>
    </row>
    <row r="7" spans="1:13" s="177" customFormat="1" ht="80.25" customHeight="1" thickBot="1">
      <c r="B7" s="614" t="s">
        <v>2519</v>
      </c>
      <c r="C7" s="615" t="s">
        <v>3680</v>
      </c>
      <c r="D7" s="614" t="s">
        <v>2520</v>
      </c>
      <c r="E7" s="614"/>
      <c r="F7" s="614" t="s">
        <v>3791</v>
      </c>
      <c r="G7" s="614">
        <v>1</v>
      </c>
      <c r="H7" s="616">
        <v>299.95</v>
      </c>
      <c r="I7" s="616">
        <v>259.95</v>
      </c>
      <c r="J7" s="344">
        <f>$I7-($I7*J$2)</f>
        <v>103.97999999999999</v>
      </c>
      <c r="K7" s="344">
        <f>$I7-($I7*K$2)</f>
        <v>90.982499999999987</v>
      </c>
      <c r="L7" s="344">
        <f>$I7-($I7*L$2)</f>
        <v>77.985000000000014</v>
      </c>
      <c r="M7" s="344">
        <f>$I7-($I7*M$2)</f>
        <v>64.987500000000011</v>
      </c>
    </row>
    <row r="8" spans="1:13" ht="80.25" customHeight="1" thickBot="1">
      <c r="B8" s="614" t="s">
        <v>4860</v>
      </c>
      <c r="C8" s="615" t="s">
        <v>4862</v>
      </c>
      <c r="D8" s="614" t="s">
        <v>4864</v>
      </c>
      <c r="E8" s="614"/>
      <c r="F8" s="614" t="s">
        <v>1574</v>
      </c>
      <c r="G8" s="614"/>
      <c r="H8" s="616"/>
      <c r="I8" s="616"/>
      <c r="J8" s="344"/>
      <c r="K8" s="344"/>
      <c r="L8" s="344"/>
      <c r="M8" s="344"/>
    </row>
    <row r="9" spans="1:13" ht="80.25" customHeight="1" thickBot="1">
      <c r="A9"/>
      <c r="B9" s="614" t="s">
        <v>4861</v>
      </c>
      <c r="C9" s="615" t="s">
        <v>4863</v>
      </c>
      <c r="D9" s="614" t="s">
        <v>4865</v>
      </c>
      <c r="E9" s="614"/>
      <c r="F9" s="614" t="s">
        <v>4104</v>
      </c>
      <c r="G9" s="614"/>
      <c r="H9" s="616"/>
      <c r="I9" s="616"/>
      <c r="J9" s="344"/>
      <c r="K9" s="344"/>
      <c r="L9" s="344"/>
      <c r="M9" s="344"/>
    </row>
    <row r="11" spans="1:13">
      <c r="B11" s="712"/>
    </row>
    <row r="12" spans="1:13">
      <c r="B12" s="713"/>
    </row>
  </sheetData>
  <mergeCells count="3">
    <mergeCell ref="A1:A2"/>
    <mergeCell ref="B1:C2"/>
    <mergeCell ref="A6:B6"/>
  </mergeCells>
  <conditionalFormatting sqref="H2 G4 H3:I3">
    <cfRule type="containsText" dxfId="21" priority="1" operator="containsText" text="Yes">
      <formula>NOT(ISERROR(SEARCH("Yes",G2)))</formula>
    </cfRule>
  </conditionalFormatting>
  <hyperlinks>
    <hyperlink ref="E1" location="'Pet - Beds'!A6" display="Bed"/>
    <hyperlink ref="E2" location="'Pet - Beds'!A14" display="Cot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codeName="Sheet15"/>
  <dimension ref="A1:P39"/>
  <sheetViews>
    <sheetView zoomScaleNormal="100" workbookViewId="0">
      <pane ySplit="4" topLeftCell="A5" activePane="bottomLeft" state="frozen"/>
      <selection pane="bottomLeft" sqref="A1:A2"/>
    </sheetView>
  </sheetViews>
  <sheetFormatPr defaultRowHeight="15"/>
  <cols>
    <col min="1" max="1" width="27.5703125" style="309" customWidth="1"/>
    <col min="2" max="2" width="19.28515625" bestFit="1" customWidth="1"/>
    <col min="3" max="3" width="14.85546875" bestFit="1" customWidth="1"/>
    <col min="4" max="4" width="21.5703125" bestFit="1" customWidth="1"/>
    <col min="5" max="5" width="18" bestFit="1" customWidth="1"/>
    <col min="6" max="6" width="16.7109375" bestFit="1" customWidth="1"/>
    <col min="7" max="7" width="13.42578125" bestFit="1" customWidth="1"/>
    <col min="8" max="8" width="14.140625" bestFit="1" customWidth="1"/>
    <col min="9" max="9" width="11.42578125" bestFit="1" customWidth="1"/>
    <col min="10" max="10" width="15.28515625" bestFit="1" customWidth="1"/>
    <col min="11" max="11" width="8.28515625" bestFit="1" customWidth="1"/>
    <col min="12" max="16" width="9.7109375" bestFit="1" customWidth="1"/>
  </cols>
  <sheetData>
    <row r="1" spans="1:16" s="209" customFormat="1" ht="37.5" customHeight="1">
      <c r="A1" s="763"/>
      <c r="B1" s="767" t="s">
        <v>3916</v>
      </c>
      <c r="C1" s="760"/>
      <c r="D1" s="21" t="s">
        <v>3890</v>
      </c>
      <c r="E1" s="21" t="s">
        <v>3892</v>
      </c>
      <c r="F1" s="21" t="s">
        <v>3894</v>
      </c>
      <c r="G1" s="14"/>
      <c r="H1" s="80"/>
      <c r="I1" s="200"/>
      <c r="J1" s="200"/>
      <c r="K1" s="200"/>
      <c r="L1" s="200"/>
      <c r="M1" s="200"/>
      <c r="N1" s="200"/>
    </row>
    <row r="2" spans="1:16" s="209" customFormat="1" ht="37.5" customHeight="1">
      <c r="A2" s="763"/>
      <c r="B2" s="760"/>
      <c r="C2" s="760"/>
      <c r="D2" s="21" t="s">
        <v>3891</v>
      </c>
      <c r="E2" s="21" t="s">
        <v>3893</v>
      </c>
      <c r="F2" s="80"/>
      <c r="G2" s="80"/>
      <c r="H2" s="80"/>
      <c r="I2" s="200"/>
      <c r="J2" s="200"/>
      <c r="K2" s="200"/>
      <c r="M2" s="108">
        <v>0.45</v>
      </c>
      <c r="N2" s="108">
        <v>0.5</v>
      </c>
      <c r="O2" s="108">
        <v>0.55000000000000004</v>
      </c>
      <c r="P2" s="108">
        <v>0.6</v>
      </c>
    </row>
    <row r="3" spans="1:16" s="250" customFormat="1" ht="3" customHeight="1">
      <c r="A3" s="248"/>
      <c r="B3" s="249"/>
      <c r="C3" s="249"/>
      <c r="D3" s="21"/>
      <c r="E3" s="21"/>
      <c r="F3" s="266"/>
      <c r="G3" s="266"/>
      <c r="H3" s="266"/>
      <c r="I3" s="251"/>
      <c r="J3" s="251"/>
      <c r="K3" s="251"/>
      <c r="L3" s="108"/>
      <c r="M3" s="108"/>
      <c r="N3" s="108"/>
      <c r="O3" s="108"/>
    </row>
    <row r="4" spans="1:16" s="13" customFormat="1" ht="14.25">
      <c r="A4" s="30" t="s">
        <v>36</v>
      </c>
      <c r="B4" s="30" t="s">
        <v>3</v>
      </c>
      <c r="C4" s="30" t="s">
        <v>2</v>
      </c>
      <c r="D4" s="30" t="s">
        <v>49</v>
      </c>
      <c r="E4" s="30" t="s">
        <v>1640</v>
      </c>
      <c r="F4" s="30" t="s">
        <v>1479</v>
      </c>
      <c r="G4" s="30" t="s">
        <v>1567</v>
      </c>
      <c r="H4" s="30" t="s">
        <v>5</v>
      </c>
      <c r="I4" s="30" t="s">
        <v>7</v>
      </c>
      <c r="J4" s="109" t="s">
        <v>2250</v>
      </c>
      <c r="K4" s="109" t="s">
        <v>2244</v>
      </c>
      <c r="L4" s="109" t="s">
        <v>2245</v>
      </c>
      <c r="M4" s="109" t="s">
        <v>2251</v>
      </c>
      <c r="N4" s="109" t="s">
        <v>2258</v>
      </c>
      <c r="O4" s="109" t="s">
        <v>2264</v>
      </c>
      <c r="P4" s="109" t="s">
        <v>2266</v>
      </c>
    </row>
    <row r="5" spans="1:16" s="210" customFormat="1" ht="3" customHeight="1">
      <c r="B5" s="180"/>
      <c r="C5" s="180"/>
      <c r="D5" s="180"/>
      <c r="E5" s="180"/>
      <c r="F5" s="180"/>
      <c r="G5" s="180"/>
      <c r="H5" s="180"/>
      <c r="I5" s="180"/>
      <c r="J5" s="110"/>
      <c r="K5" s="110"/>
      <c r="L5" s="110"/>
      <c r="M5" s="110"/>
      <c r="N5" s="110"/>
      <c r="O5" s="110"/>
      <c r="P5" s="110"/>
    </row>
    <row r="6" spans="1:16" s="210" customFormat="1" ht="25.5">
      <c r="A6" s="765" t="s">
        <v>3890</v>
      </c>
      <c r="B6" s="765"/>
      <c r="C6" s="180"/>
      <c r="D6" s="180"/>
      <c r="E6" s="180"/>
      <c r="F6" s="180"/>
      <c r="G6" s="180"/>
      <c r="H6" s="180"/>
      <c r="I6" s="180"/>
      <c r="J6" s="110"/>
      <c r="K6" s="110"/>
      <c r="L6" s="110"/>
      <c r="M6" s="110"/>
      <c r="N6" s="110"/>
      <c r="O6" s="110"/>
      <c r="P6" s="110"/>
    </row>
    <row r="7" spans="1:16" s="80" customFormat="1" ht="43.5" thickBot="1">
      <c r="A7" s="301"/>
      <c r="B7" s="28" t="s">
        <v>2885</v>
      </c>
      <c r="C7" s="472" t="s">
        <v>1239</v>
      </c>
      <c r="D7" s="29" t="s">
        <v>3908</v>
      </c>
      <c r="E7" s="28" t="s">
        <v>3899</v>
      </c>
      <c r="F7" s="473"/>
      <c r="G7" s="473"/>
      <c r="H7" s="28" t="s">
        <v>9</v>
      </c>
      <c r="I7" s="28" t="s">
        <v>3907</v>
      </c>
      <c r="J7" s="28">
        <v>6</v>
      </c>
      <c r="K7" s="384">
        <f>L7+6</f>
        <v>27.95</v>
      </c>
      <c r="L7" s="384">
        <v>21.95</v>
      </c>
      <c r="M7" s="384">
        <f t="shared" ref="M7:P11" si="0">$L7-($L7*M$2)</f>
        <v>12.0725</v>
      </c>
      <c r="N7" s="384">
        <f t="shared" si="0"/>
        <v>10.975</v>
      </c>
      <c r="O7" s="384">
        <f t="shared" si="0"/>
        <v>9.8774999999999995</v>
      </c>
      <c r="P7" s="384">
        <f t="shared" si="0"/>
        <v>8.7799999999999994</v>
      </c>
    </row>
    <row r="8" spans="1:16" s="80" customFormat="1" ht="44.25" thickTop="1" thickBot="1">
      <c r="A8" s="301"/>
      <c r="B8" s="11" t="s">
        <v>2886</v>
      </c>
      <c r="C8" s="474" t="s">
        <v>1240</v>
      </c>
      <c r="D8" s="20" t="s">
        <v>3908</v>
      </c>
      <c r="E8" s="11" t="s">
        <v>3900</v>
      </c>
      <c r="F8" s="475"/>
      <c r="G8" s="475"/>
      <c r="H8" s="11" t="s">
        <v>9</v>
      </c>
      <c r="I8" s="11" t="s">
        <v>3907</v>
      </c>
      <c r="J8" s="11">
        <v>6</v>
      </c>
      <c r="K8" s="335">
        <f>L8+6</f>
        <v>30.95</v>
      </c>
      <c r="L8" s="335">
        <v>24.95</v>
      </c>
      <c r="M8" s="335">
        <f t="shared" si="0"/>
        <v>13.7225</v>
      </c>
      <c r="N8" s="335">
        <f t="shared" si="0"/>
        <v>12.475</v>
      </c>
      <c r="O8" s="335">
        <f t="shared" si="0"/>
        <v>11.227499999999999</v>
      </c>
      <c r="P8" s="335">
        <f t="shared" si="0"/>
        <v>9.98</v>
      </c>
    </row>
    <row r="9" spans="1:16" s="80" customFormat="1" ht="44.25" thickTop="1" thickBot="1">
      <c r="A9" s="301"/>
      <c r="B9" s="28" t="s">
        <v>2887</v>
      </c>
      <c r="C9" s="472" t="s">
        <v>1241</v>
      </c>
      <c r="D9" s="29" t="s">
        <v>3908</v>
      </c>
      <c r="E9" s="28" t="s">
        <v>3901</v>
      </c>
      <c r="F9" s="473" t="s">
        <v>4259</v>
      </c>
      <c r="G9" s="473"/>
      <c r="H9" s="28" t="s">
        <v>9</v>
      </c>
      <c r="I9" s="28" t="s">
        <v>3907</v>
      </c>
      <c r="J9" s="28">
        <v>6</v>
      </c>
      <c r="K9" s="384">
        <f>L9+6</f>
        <v>33.950000000000003</v>
      </c>
      <c r="L9" s="384">
        <v>27.95</v>
      </c>
      <c r="M9" s="384">
        <f t="shared" si="0"/>
        <v>15.372499999999999</v>
      </c>
      <c r="N9" s="384">
        <f t="shared" si="0"/>
        <v>13.975</v>
      </c>
      <c r="O9" s="384">
        <f t="shared" si="0"/>
        <v>12.577499999999999</v>
      </c>
      <c r="P9" s="384">
        <f t="shared" si="0"/>
        <v>11.18</v>
      </c>
    </row>
    <row r="10" spans="1:16" s="80" customFormat="1" ht="44.25" thickTop="1" thickBot="1">
      <c r="A10" s="301"/>
      <c r="B10" s="11" t="s">
        <v>2888</v>
      </c>
      <c r="C10" s="474" t="s">
        <v>1242</v>
      </c>
      <c r="D10" s="20" t="s">
        <v>3908</v>
      </c>
      <c r="E10" s="11" t="s">
        <v>3902</v>
      </c>
      <c r="F10" s="475" t="s">
        <v>1581</v>
      </c>
      <c r="G10" s="475"/>
      <c r="H10" s="11" t="s">
        <v>9</v>
      </c>
      <c r="I10" s="11" t="s">
        <v>3907</v>
      </c>
      <c r="J10" s="11">
        <v>6</v>
      </c>
      <c r="K10" s="335">
        <f>L10+6</f>
        <v>36.950000000000003</v>
      </c>
      <c r="L10" s="335">
        <v>30.95</v>
      </c>
      <c r="M10" s="335">
        <f t="shared" si="0"/>
        <v>17.022500000000001</v>
      </c>
      <c r="N10" s="335">
        <f t="shared" si="0"/>
        <v>15.475</v>
      </c>
      <c r="O10" s="335">
        <f t="shared" si="0"/>
        <v>13.927499999999998</v>
      </c>
      <c r="P10" s="335">
        <f t="shared" si="0"/>
        <v>12.379999999999999</v>
      </c>
    </row>
    <row r="11" spans="1:16" s="80" customFormat="1" ht="44.25" thickTop="1" thickBot="1">
      <c r="A11" s="301"/>
      <c r="B11" s="41" t="s">
        <v>2889</v>
      </c>
      <c r="C11" s="476" t="s">
        <v>3693</v>
      </c>
      <c r="D11" s="42" t="s">
        <v>3908</v>
      </c>
      <c r="E11" s="41" t="s">
        <v>3903</v>
      </c>
      <c r="F11" s="477"/>
      <c r="G11" s="477"/>
      <c r="H11" s="41" t="s">
        <v>9</v>
      </c>
      <c r="I11" s="41" t="s">
        <v>3907</v>
      </c>
      <c r="J11" s="41">
        <v>6</v>
      </c>
      <c r="K11" s="388">
        <f>L11+6</f>
        <v>39.950000000000003</v>
      </c>
      <c r="L11" s="388">
        <v>33.950000000000003</v>
      </c>
      <c r="M11" s="388">
        <f t="shared" si="0"/>
        <v>18.672499999999999</v>
      </c>
      <c r="N11" s="388">
        <f t="shared" si="0"/>
        <v>16.975000000000001</v>
      </c>
      <c r="O11" s="388">
        <f t="shared" si="0"/>
        <v>15.2775</v>
      </c>
      <c r="P11" s="388">
        <f t="shared" si="0"/>
        <v>13.580000000000002</v>
      </c>
    </row>
    <row r="12" spans="1:16" s="227" customFormat="1" ht="3" customHeight="1">
      <c r="B12" s="180"/>
      <c r="C12" s="180"/>
      <c r="D12" s="180"/>
      <c r="E12" s="180"/>
      <c r="F12" s="180"/>
      <c r="G12" s="180"/>
      <c r="H12" s="180"/>
      <c r="I12" s="180"/>
      <c r="J12" s="226"/>
      <c r="K12" s="226"/>
      <c r="L12" s="226"/>
      <c r="M12" s="226"/>
      <c r="N12" s="226"/>
      <c r="O12" s="226"/>
      <c r="P12" s="226"/>
    </row>
    <row r="13" spans="1:16" s="227" customFormat="1" ht="25.5">
      <c r="A13" s="765" t="s">
        <v>3891</v>
      </c>
      <c r="B13" s="765"/>
      <c r="C13" s="180"/>
      <c r="D13" s="180"/>
      <c r="E13" s="180"/>
      <c r="F13" s="180"/>
      <c r="G13" s="180"/>
      <c r="H13" s="180"/>
      <c r="I13" s="180"/>
      <c r="J13" s="223"/>
      <c r="K13" s="225"/>
      <c r="L13" s="225"/>
      <c r="M13" s="225"/>
      <c r="N13" s="225"/>
      <c r="O13" s="225"/>
      <c r="P13" s="225"/>
    </row>
    <row r="14" spans="1:16" s="80" customFormat="1" ht="43.5" thickBot="1">
      <c r="A14" s="301"/>
      <c r="B14" s="28" t="s">
        <v>2890</v>
      </c>
      <c r="C14" s="472" t="s">
        <v>1234</v>
      </c>
      <c r="D14" s="500" t="s">
        <v>3909</v>
      </c>
      <c r="E14" s="28" t="s">
        <v>3899</v>
      </c>
      <c r="F14" s="28"/>
      <c r="G14" s="28"/>
      <c r="H14" s="28" t="s">
        <v>9</v>
      </c>
      <c r="I14" s="28" t="s">
        <v>3907</v>
      </c>
      <c r="J14" s="28">
        <v>4</v>
      </c>
      <c r="K14" s="384">
        <f>L14+40</f>
        <v>103.95</v>
      </c>
      <c r="L14" s="384">
        <v>63.95</v>
      </c>
      <c r="M14" s="384">
        <f t="shared" ref="M14:P18" si="1">$L14-($L14*M$2)</f>
        <v>35.172499999999999</v>
      </c>
      <c r="N14" s="384">
        <f t="shared" si="1"/>
        <v>31.975000000000001</v>
      </c>
      <c r="O14" s="384">
        <f t="shared" si="1"/>
        <v>28.777499999999996</v>
      </c>
      <c r="P14" s="384">
        <f t="shared" si="1"/>
        <v>25.580000000000005</v>
      </c>
    </row>
    <row r="15" spans="1:16" s="80" customFormat="1" ht="44.25" thickTop="1" thickBot="1">
      <c r="A15" s="301"/>
      <c r="B15" s="11" t="s">
        <v>2891</v>
      </c>
      <c r="C15" s="474" t="s">
        <v>1235</v>
      </c>
      <c r="D15" s="501" t="s">
        <v>3909</v>
      </c>
      <c r="E15" s="11" t="s">
        <v>3900</v>
      </c>
      <c r="F15" s="11"/>
      <c r="G15" s="11"/>
      <c r="H15" s="11" t="s">
        <v>9</v>
      </c>
      <c r="I15" s="11" t="s">
        <v>3907</v>
      </c>
      <c r="J15" s="11">
        <v>4</v>
      </c>
      <c r="K15" s="335">
        <f>L15+40</f>
        <v>107.95</v>
      </c>
      <c r="L15" s="335">
        <v>67.95</v>
      </c>
      <c r="M15" s="335">
        <f t="shared" si="1"/>
        <v>37.372500000000002</v>
      </c>
      <c r="N15" s="335">
        <f t="shared" si="1"/>
        <v>33.975000000000001</v>
      </c>
      <c r="O15" s="335">
        <f t="shared" si="1"/>
        <v>30.577500000000001</v>
      </c>
      <c r="P15" s="335">
        <f t="shared" si="1"/>
        <v>27.18</v>
      </c>
    </row>
    <row r="16" spans="1:16" s="80" customFormat="1" ht="44.25" thickTop="1" thickBot="1">
      <c r="A16" s="301"/>
      <c r="B16" s="28" t="s">
        <v>2892</v>
      </c>
      <c r="C16" s="472" t="s">
        <v>1236</v>
      </c>
      <c r="D16" s="500" t="s">
        <v>3909</v>
      </c>
      <c r="E16" s="28" t="s">
        <v>3901</v>
      </c>
      <c r="F16" s="28" t="s">
        <v>4260</v>
      </c>
      <c r="G16" s="28"/>
      <c r="H16" s="28" t="s">
        <v>9</v>
      </c>
      <c r="I16" s="28" t="s">
        <v>3907</v>
      </c>
      <c r="J16" s="28">
        <v>4</v>
      </c>
      <c r="K16" s="384">
        <f>L16+40</f>
        <v>111.95</v>
      </c>
      <c r="L16" s="384">
        <v>71.95</v>
      </c>
      <c r="M16" s="384">
        <f t="shared" si="1"/>
        <v>39.572499999999998</v>
      </c>
      <c r="N16" s="384">
        <f t="shared" si="1"/>
        <v>35.975000000000001</v>
      </c>
      <c r="O16" s="384">
        <f t="shared" si="1"/>
        <v>32.377499999999998</v>
      </c>
      <c r="P16" s="384">
        <f t="shared" si="1"/>
        <v>28.78</v>
      </c>
    </row>
    <row r="17" spans="1:16" s="80" customFormat="1" ht="44.25" thickTop="1" thickBot="1">
      <c r="A17" s="301"/>
      <c r="B17" s="11" t="s">
        <v>2893</v>
      </c>
      <c r="C17" s="474" t="s">
        <v>1237</v>
      </c>
      <c r="D17" s="501" t="s">
        <v>3909</v>
      </c>
      <c r="E17" s="11" t="s">
        <v>3902</v>
      </c>
      <c r="F17" s="11"/>
      <c r="G17" s="11"/>
      <c r="H17" s="11" t="s">
        <v>9</v>
      </c>
      <c r="I17" s="11" t="s">
        <v>3907</v>
      </c>
      <c r="J17" s="11">
        <v>4</v>
      </c>
      <c r="K17" s="335">
        <f>L17+40</f>
        <v>115.95</v>
      </c>
      <c r="L17" s="335">
        <v>75.95</v>
      </c>
      <c r="M17" s="335">
        <f t="shared" si="1"/>
        <v>41.772500000000001</v>
      </c>
      <c r="N17" s="335">
        <f t="shared" si="1"/>
        <v>37.975000000000001</v>
      </c>
      <c r="O17" s="335">
        <f t="shared" si="1"/>
        <v>34.177499999999995</v>
      </c>
      <c r="P17" s="335">
        <f t="shared" si="1"/>
        <v>30.380000000000003</v>
      </c>
    </row>
    <row r="18" spans="1:16" s="80" customFormat="1" ht="44.25" thickTop="1" thickBot="1">
      <c r="A18" s="301"/>
      <c r="B18" s="41" t="s">
        <v>2894</v>
      </c>
      <c r="C18" s="476" t="s">
        <v>1238</v>
      </c>
      <c r="D18" s="509" t="s">
        <v>3909</v>
      </c>
      <c r="E18" s="41" t="s">
        <v>3903</v>
      </c>
      <c r="F18" s="41"/>
      <c r="G18" s="41"/>
      <c r="H18" s="41" t="s">
        <v>9</v>
      </c>
      <c r="I18" s="41" t="s">
        <v>3907</v>
      </c>
      <c r="J18" s="41">
        <v>4</v>
      </c>
      <c r="K18" s="388">
        <f>L18+40</f>
        <v>119.95</v>
      </c>
      <c r="L18" s="388">
        <v>79.95</v>
      </c>
      <c r="M18" s="388">
        <f t="shared" si="1"/>
        <v>43.972500000000004</v>
      </c>
      <c r="N18" s="388">
        <f t="shared" si="1"/>
        <v>39.975000000000001</v>
      </c>
      <c r="O18" s="388">
        <f t="shared" si="1"/>
        <v>35.977499999999999</v>
      </c>
      <c r="P18" s="388">
        <f t="shared" si="1"/>
        <v>31.980000000000004</v>
      </c>
    </row>
    <row r="19" spans="1:16" s="227" customFormat="1" ht="3" customHeight="1">
      <c r="B19" s="180"/>
      <c r="C19" s="180"/>
      <c r="D19" s="180"/>
      <c r="E19" s="180"/>
      <c r="F19" s="180"/>
      <c r="G19" s="180"/>
      <c r="H19" s="180"/>
      <c r="I19" s="180"/>
      <c r="J19" s="223"/>
      <c r="K19" s="225"/>
      <c r="L19" s="225"/>
      <c r="M19" s="225"/>
      <c r="N19" s="225"/>
      <c r="O19" s="225"/>
      <c r="P19" s="225"/>
    </row>
    <row r="20" spans="1:16" s="227" customFormat="1" ht="25.5">
      <c r="A20" s="765" t="s">
        <v>3892</v>
      </c>
      <c r="B20" s="765"/>
      <c r="C20" s="180"/>
      <c r="D20" s="180"/>
      <c r="E20" s="180"/>
      <c r="F20" s="180"/>
      <c r="G20" s="180"/>
      <c r="H20" s="180"/>
      <c r="I20" s="180"/>
      <c r="J20" s="223"/>
      <c r="K20" s="225"/>
      <c r="L20" s="225"/>
      <c r="M20" s="225"/>
      <c r="N20" s="225"/>
      <c r="O20" s="225"/>
      <c r="P20" s="225"/>
    </row>
    <row r="21" spans="1:16" s="80" customFormat="1" ht="43.5" thickBot="1">
      <c r="A21" s="301"/>
      <c r="B21" s="28" t="s">
        <v>2895</v>
      </c>
      <c r="C21" s="503" t="s">
        <v>1248</v>
      </c>
      <c r="D21" s="500" t="s">
        <v>3909</v>
      </c>
      <c r="E21" s="28" t="s">
        <v>3899</v>
      </c>
      <c r="F21" s="28" t="s">
        <v>4262</v>
      </c>
      <c r="G21" s="28"/>
      <c r="H21" s="28" t="s">
        <v>9</v>
      </c>
      <c r="I21" s="28" t="s">
        <v>3907</v>
      </c>
      <c r="J21" s="28">
        <v>4</v>
      </c>
      <c r="K21" s="384">
        <f>L21+75</f>
        <v>147.94999999999999</v>
      </c>
      <c r="L21" s="384">
        <v>72.95</v>
      </c>
      <c r="M21" s="384">
        <f t="shared" ref="M21:P25" si="2">$L21-($L21*M$2)</f>
        <v>40.122500000000002</v>
      </c>
      <c r="N21" s="384">
        <f t="shared" si="2"/>
        <v>36.475000000000001</v>
      </c>
      <c r="O21" s="384">
        <f t="shared" si="2"/>
        <v>32.827500000000001</v>
      </c>
      <c r="P21" s="384">
        <f t="shared" si="2"/>
        <v>29.18</v>
      </c>
    </row>
    <row r="22" spans="1:16" s="80" customFormat="1" ht="44.25" thickTop="1" thickBot="1">
      <c r="A22" s="301"/>
      <c r="B22" s="11" t="s">
        <v>2896</v>
      </c>
      <c r="C22" s="474" t="s">
        <v>1249</v>
      </c>
      <c r="D22" s="501" t="s">
        <v>3909</v>
      </c>
      <c r="E22" s="11" t="s">
        <v>3900</v>
      </c>
      <c r="F22" s="11" t="s">
        <v>4261</v>
      </c>
      <c r="G22" s="11"/>
      <c r="H22" s="11" t="s">
        <v>9</v>
      </c>
      <c r="I22" s="11" t="s">
        <v>3907</v>
      </c>
      <c r="J22" s="11">
        <v>4</v>
      </c>
      <c r="K22" s="335">
        <f>L22+75</f>
        <v>153.94999999999999</v>
      </c>
      <c r="L22" s="335">
        <v>78.95</v>
      </c>
      <c r="M22" s="335">
        <f t="shared" si="2"/>
        <v>43.422499999999999</v>
      </c>
      <c r="N22" s="335">
        <f t="shared" si="2"/>
        <v>39.475000000000001</v>
      </c>
      <c r="O22" s="335">
        <f t="shared" si="2"/>
        <v>35.527499999999996</v>
      </c>
      <c r="P22" s="335">
        <f t="shared" si="2"/>
        <v>31.580000000000005</v>
      </c>
    </row>
    <row r="23" spans="1:16" s="80" customFormat="1" ht="44.25" thickTop="1" thickBot="1">
      <c r="A23" s="301"/>
      <c r="B23" s="28" t="s">
        <v>2897</v>
      </c>
      <c r="C23" s="472" t="s">
        <v>1250</v>
      </c>
      <c r="D23" s="500" t="s">
        <v>3909</v>
      </c>
      <c r="E23" s="28" t="s">
        <v>3901</v>
      </c>
      <c r="F23" s="28"/>
      <c r="G23" s="28"/>
      <c r="H23" s="28" t="s">
        <v>9</v>
      </c>
      <c r="I23" s="28" t="s">
        <v>3907</v>
      </c>
      <c r="J23" s="28">
        <v>4</v>
      </c>
      <c r="K23" s="384">
        <f>L23+75</f>
        <v>159.94999999999999</v>
      </c>
      <c r="L23" s="384">
        <v>84.95</v>
      </c>
      <c r="M23" s="384">
        <f t="shared" si="2"/>
        <v>46.722500000000004</v>
      </c>
      <c r="N23" s="384">
        <f t="shared" si="2"/>
        <v>42.475000000000001</v>
      </c>
      <c r="O23" s="384">
        <f t="shared" si="2"/>
        <v>38.227499999999999</v>
      </c>
      <c r="P23" s="384">
        <f t="shared" si="2"/>
        <v>33.980000000000004</v>
      </c>
    </row>
    <row r="24" spans="1:16" s="80" customFormat="1" ht="44.25" thickTop="1" thickBot="1">
      <c r="A24" s="301"/>
      <c r="B24" s="11" t="s">
        <v>2898</v>
      </c>
      <c r="C24" s="474" t="s">
        <v>1251</v>
      </c>
      <c r="D24" s="501" t="s">
        <v>3909</v>
      </c>
      <c r="E24" s="11" t="s">
        <v>3902</v>
      </c>
      <c r="F24" s="11" t="s">
        <v>4252</v>
      </c>
      <c r="G24" s="11"/>
      <c r="H24" s="11" t="s">
        <v>9</v>
      </c>
      <c r="I24" s="11" t="s">
        <v>3907</v>
      </c>
      <c r="J24" s="11">
        <v>4</v>
      </c>
      <c r="K24" s="335">
        <f>L24+75</f>
        <v>165.95</v>
      </c>
      <c r="L24" s="335">
        <v>90.95</v>
      </c>
      <c r="M24" s="335">
        <f t="shared" si="2"/>
        <v>50.022500000000001</v>
      </c>
      <c r="N24" s="335">
        <f t="shared" si="2"/>
        <v>45.475000000000001</v>
      </c>
      <c r="O24" s="335">
        <f t="shared" si="2"/>
        <v>40.927499999999995</v>
      </c>
      <c r="P24" s="335">
        <f t="shared" si="2"/>
        <v>36.380000000000003</v>
      </c>
    </row>
    <row r="25" spans="1:16" s="80" customFormat="1" ht="44.25" thickTop="1" thickBot="1">
      <c r="A25" s="301"/>
      <c r="B25" s="41" t="s">
        <v>2899</v>
      </c>
      <c r="C25" s="476" t="s">
        <v>1252</v>
      </c>
      <c r="D25" s="509" t="s">
        <v>3909</v>
      </c>
      <c r="E25" s="41" t="s">
        <v>3903</v>
      </c>
      <c r="F25" s="41"/>
      <c r="G25" s="41"/>
      <c r="H25" s="41" t="s">
        <v>9</v>
      </c>
      <c r="I25" s="41" t="s">
        <v>3907</v>
      </c>
      <c r="J25" s="41">
        <v>4</v>
      </c>
      <c r="K25" s="388">
        <f>L25+75</f>
        <v>171.95</v>
      </c>
      <c r="L25" s="388">
        <v>96.95</v>
      </c>
      <c r="M25" s="388">
        <f t="shared" si="2"/>
        <v>53.322499999999998</v>
      </c>
      <c r="N25" s="388">
        <f t="shared" si="2"/>
        <v>48.475000000000001</v>
      </c>
      <c r="O25" s="388">
        <f t="shared" si="2"/>
        <v>43.627499999999998</v>
      </c>
      <c r="P25" s="388">
        <f t="shared" si="2"/>
        <v>38.78</v>
      </c>
    </row>
    <row r="26" spans="1:16" s="227" customFormat="1" ht="3" customHeight="1">
      <c r="B26" s="180"/>
      <c r="C26" s="180"/>
      <c r="D26" s="180"/>
      <c r="E26" s="180"/>
      <c r="F26" s="180"/>
      <c r="G26" s="180"/>
      <c r="H26" s="180"/>
      <c r="I26" s="180"/>
      <c r="J26" s="223"/>
      <c r="K26" s="225"/>
      <c r="L26" s="225"/>
      <c r="M26" s="225"/>
      <c r="N26" s="225"/>
      <c r="O26" s="225"/>
      <c r="P26" s="225"/>
    </row>
    <row r="27" spans="1:16" s="227" customFormat="1" ht="25.5">
      <c r="A27" s="765" t="s">
        <v>3893</v>
      </c>
      <c r="B27" s="765"/>
      <c r="C27" s="180"/>
      <c r="D27" s="180"/>
      <c r="E27" s="180"/>
      <c r="F27" s="180"/>
      <c r="G27" s="180"/>
      <c r="H27" s="180"/>
      <c r="I27" s="180"/>
      <c r="J27" s="223"/>
      <c r="K27" s="225"/>
      <c r="L27" s="225"/>
      <c r="M27" s="225"/>
      <c r="N27" s="225"/>
      <c r="O27" s="225"/>
      <c r="P27" s="225"/>
    </row>
    <row r="28" spans="1:16" s="80" customFormat="1" ht="43.5" thickBot="1">
      <c r="A28" s="301"/>
      <c r="B28" s="28" t="s">
        <v>2900</v>
      </c>
      <c r="C28" s="503" t="s">
        <v>1243</v>
      </c>
      <c r="D28" s="500" t="s">
        <v>3910</v>
      </c>
      <c r="E28" s="28" t="s">
        <v>3899</v>
      </c>
      <c r="F28" s="28"/>
      <c r="G28" s="28"/>
      <c r="H28" s="28" t="s">
        <v>9</v>
      </c>
      <c r="I28" s="28" t="s">
        <v>3907</v>
      </c>
      <c r="J28" s="28">
        <v>4</v>
      </c>
      <c r="K28" s="384">
        <f>L28+120</f>
        <v>208.95</v>
      </c>
      <c r="L28" s="384">
        <v>88.95</v>
      </c>
      <c r="M28" s="384">
        <f t="shared" ref="M28:P32" si="3">$L28-($L28*M$2)</f>
        <v>48.922499999999999</v>
      </c>
      <c r="N28" s="384">
        <f t="shared" si="3"/>
        <v>44.475000000000001</v>
      </c>
      <c r="O28" s="384">
        <f t="shared" si="3"/>
        <v>40.027499999999996</v>
      </c>
      <c r="P28" s="384">
        <f t="shared" si="3"/>
        <v>35.580000000000005</v>
      </c>
    </row>
    <row r="29" spans="1:16" s="80" customFormat="1" ht="44.25" thickTop="1" thickBot="1">
      <c r="A29" s="301"/>
      <c r="B29" s="11" t="s">
        <v>2901</v>
      </c>
      <c r="C29" s="474" t="s">
        <v>1244</v>
      </c>
      <c r="D29" s="501" t="s">
        <v>3910</v>
      </c>
      <c r="E29" s="11" t="s">
        <v>3900</v>
      </c>
      <c r="F29" s="11"/>
      <c r="G29" s="11"/>
      <c r="H29" s="11" t="s">
        <v>9</v>
      </c>
      <c r="I29" s="11" t="s">
        <v>3907</v>
      </c>
      <c r="J29" s="11">
        <v>4</v>
      </c>
      <c r="K29" s="335">
        <f>L29+120</f>
        <v>216.95</v>
      </c>
      <c r="L29" s="335">
        <v>96.95</v>
      </c>
      <c r="M29" s="335">
        <f t="shared" si="3"/>
        <v>53.322499999999998</v>
      </c>
      <c r="N29" s="335">
        <f t="shared" si="3"/>
        <v>48.475000000000001</v>
      </c>
      <c r="O29" s="335">
        <f t="shared" si="3"/>
        <v>43.627499999999998</v>
      </c>
      <c r="P29" s="335">
        <f t="shared" si="3"/>
        <v>38.78</v>
      </c>
    </row>
    <row r="30" spans="1:16" s="80" customFormat="1" ht="44.25" thickTop="1" thickBot="1">
      <c r="A30" s="301"/>
      <c r="B30" s="28" t="s">
        <v>2902</v>
      </c>
      <c r="C30" s="472" t="s">
        <v>1245</v>
      </c>
      <c r="D30" s="500" t="s">
        <v>3910</v>
      </c>
      <c r="E30" s="28" t="s">
        <v>3901</v>
      </c>
      <c r="F30" s="28" t="s">
        <v>4264</v>
      </c>
      <c r="G30" s="28"/>
      <c r="H30" s="28" t="s">
        <v>9</v>
      </c>
      <c r="I30" s="28" t="s">
        <v>3907</v>
      </c>
      <c r="J30" s="28">
        <v>4</v>
      </c>
      <c r="K30" s="384">
        <f>L30+120</f>
        <v>224.95</v>
      </c>
      <c r="L30" s="384">
        <v>104.95</v>
      </c>
      <c r="M30" s="384">
        <f t="shared" si="3"/>
        <v>57.722500000000004</v>
      </c>
      <c r="N30" s="384">
        <f t="shared" si="3"/>
        <v>52.475000000000001</v>
      </c>
      <c r="O30" s="384">
        <f t="shared" si="3"/>
        <v>47.227499999999999</v>
      </c>
      <c r="P30" s="384">
        <f t="shared" si="3"/>
        <v>41.980000000000004</v>
      </c>
    </row>
    <row r="31" spans="1:16" s="80" customFormat="1" ht="44.25" thickTop="1" thickBot="1">
      <c r="A31" s="301"/>
      <c r="B31" s="11" t="s">
        <v>2903</v>
      </c>
      <c r="C31" s="474" t="s">
        <v>1246</v>
      </c>
      <c r="D31" s="501" t="s">
        <v>3910</v>
      </c>
      <c r="E31" s="11" t="s">
        <v>3902</v>
      </c>
      <c r="F31" s="11" t="s">
        <v>4263</v>
      </c>
      <c r="G31" s="11"/>
      <c r="H31" s="11" t="s">
        <v>9</v>
      </c>
      <c r="I31" s="11" t="s">
        <v>3907</v>
      </c>
      <c r="J31" s="11">
        <v>4</v>
      </c>
      <c r="K31" s="335">
        <f>L31+120</f>
        <v>232.95</v>
      </c>
      <c r="L31" s="335">
        <v>112.95</v>
      </c>
      <c r="M31" s="335">
        <f t="shared" si="3"/>
        <v>62.122500000000002</v>
      </c>
      <c r="N31" s="335">
        <f t="shared" si="3"/>
        <v>56.475000000000001</v>
      </c>
      <c r="O31" s="335">
        <f t="shared" si="3"/>
        <v>50.827499999999993</v>
      </c>
      <c r="P31" s="335">
        <f t="shared" si="3"/>
        <v>45.180000000000007</v>
      </c>
    </row>
    <row r="32" spans="1:16" s="80" customFormat="1" ht="44.25" thickTop="1" thickBot="1">
      <c r="A32" s="301"/>
      <c r="B32" s="41" t="s">
        <v>2904</v>
      </c>
      <c r="C32" s="476" t="s">
        <v>1247</v>
      </c>
      <c r="D32" s="509" t="s">
        <v>3910</v>
      </c>
      <c r="E32" s="41" t="s">
        <v>3903</v>
      </c>
      <c r="F32" s="41"/>
      <c r="G32" s="41"/>
      <c r="H32" s="41" t="s">
        <v>9</v>
      </c>
      <c r="I32" s="41" t="s">
        <v>3907</v>
      </c>
      <c r="J32" s="41">
        <v>4</v>
      </c>
      <c r="K32" s="388">
        <f>L32+120</f>
        <v>240.95</v>
      </c>
      <c r="L32" s="388">
        <v>120.95</v>
      </c>
      <c r="M32" s="388">
        <f t="shared" si="3"/>
        <v>66.522500000000008</v>
      </c>
      <c r="N32" s="388">
        <f t="shared" si="3"/>
        <v>60.475000000000001</v>
      </c>
      <c r="O32" s="388">
        <f t="shared" si="3"/>
        <v>54.427499999999995</v>
      </c>
      <c r="P32" s="388">
        <f t="shared" si="3"/>
        <v>48.38000000000001</v>
      </c>
    </row>
    <row r="33" spans="1:16" s="227" customFormat="1" ht="3" customHeight="1">
      <c r="B33" s="180"/>
      <c r="C33" s="180"/>
      <c r="D33" s="180"/>
      <c r="E33" s="180"/>
      <c r="F33" s="180"/>
      <c r="G33" s="180"/>
      <c r="H33" s="180"/>
      <c r="I33" s="180"/>
      <c r="J33" s="223"/>
      <c r="K33" s="225"/>
      <c r="L33" s="225"/>
      <c r="M33" s="225"/>
      <c r="N33" s="225"/>
      <c r="O33" s="225"/>
      <c r="P33" s="225"/>
    </row>
    <row r="34" spans="1:16" s="227" customFormat="1" ht="25.5">
      <c r="A34" s="765" t="s">
        <v>3894</v>
      </c>
      <c r="B34" s="765"/>
      <c r="C34" s="180"/>
      <c r="D34" s="180"/>
      <c r="E34" s="180"/>
      <c r="F34" s="180"/>
      <c r="G34" s="180"/>
      <c r="H34" s="180"/>
      <c r="I34" s="180"/>
      <c r="J34" s="223"/>
      <c r="K34" s="225"/>
      <c r="L34" s="225"/>
      <c r="M34" s="225"/>
      <c r="N34" s="225"/>
      <c r="O34" s="225"/>
      <c r="P34" s="225"/>
    </row>
    <row r="35" spans="1:16" s="80" customFormat="1" ht="29.25" thickBot="1">
      <c r="A35" s="301"/>
      <c r="B35" s="28" t="s">
        <v>2905</v>
      </c>
      <c r="C35" s="472" t="s">
        <v>1253</v>
      </c>
      <c r="D35" s="29" t="s">
        <v>3911</v>
      </c>
      <c r="E35" s="28" t="s">
        <v>3899</v>
      </c>
      <c r="F35" s="28" t="s">
        <v>4265</v>
      </c>
      <c r="G35" s="28"/>
      <c r="H35" s="28" t="s">
        <v>2047</v>
      </c>
      <c r="I35" s="28" t="s">
        <v>3907</v>
      </c>
      <c r="J35" s="28">
        <v>10</v>
      </c>
      <c r="K35" s="384">
        <f>L35+85</f>
        <v>141.94999999999999</v>
      </c>
      <c r="L35" s="384">
        <v>56.95</v>
      </c>
      <c r="M35" s="384">
        <f t="shared" ref="M35:P39" si="4">$L35-($L35*M$2)</f>
        <v>31.322500000000002</v>
      </c>
      <c r="N35" s="384">
        <f t="shared" si="4"/>
        <v>28.475000000000001</v>
      </c>
      <c r="O35" s="384">
        <f t="shared" si="4"/>
        <v>25.627499999999998</v>
      </c>
      <c r="P35" s="384">
        <f t="shared" si="4"/>
        <v>22.78</v>
      </c>
    </row>
    <row r="36" spans="1:16" s="80" customFormat="1" ht="30" thickTop="1" thickBot="1">
      <c r="A36" s="301"/>
      <c r="B36" s="11" t="s">
        <v>2906</v>
      </c>
      <c r="C36" s="474" t="s">
        <v>1254</v>
      </c>
      <c r="D36" s="20" t="s">
        <v>3911</v>
      </c>
      <c r="E36" s="11" t="s">
        <v>3900</v>
      </c>
      <c r="F36" s="11" t="s">
        <v>2134</v>
      </c>
      <c r="G36" s="11"/>
      <c r="H36" s="11" t="s">
        <v>2047</v>
      </c>
      <c r="I36" s="11" t="s">
        <v>3907</v>
      </c>
      <c r="J36" s="11">
        <v>10</v>
      </c>
      <c r="K36" s="335">
        <f>L36+85</f>
        <v>144.94999999999999</v>
      </c>
      <c r="L36" s="335">
        <v>59.95</v>
      </c>
      <c r="M36" s="335">
        <f t="shared" si="4"/>
        <v>32.972499999999997</v>
      </c>
      <c r="N36" s="335">
        <f t="shared" si="4"/>
        <v>29.975000000000001</v>
      </c>
      <c r="O36" s="335">
        <f t="shared" si="4"/>
        <v>26.977499999999999</v>
      </c>
      <c r="P36" s="335">
        <f t="shared" si="4"/>
        <v>23.980000000000004</v>
      </c>
    </row>
    <row r="37" spans="1:16" s="80" customFormat="1" ht="30" thickTop="1" thickBot="1">
      <c r="A37" s="301"/>
      <c r="B37" s="28" t="s">
        <v>2907</v>
      </c>
      <c r="C37" s="472" t="s">
        <v>1255</v>
      </c>
      <c r="D37" s="29" t="s">
        <v>3911</v>
      </c>
      <c r="E37" s="28" t="s">
        <v>3901</v>
      </c>
      <c r="F37" s="28" t="s">
        <v>4264</v>
      </c>
      <c r="G37" s="28"/>
      <c r="H37" s="28" t="s">
        <v>2047</v>
      </c>
      <c r="I37" s="28" t="s">
        <v>3907</v>
      </c>
      <c r="J37" s="28">
        <v>10</v>
      </c>
      <c r="K37" s="384">
        <f>L37+85</f>
        <v>147.94999999999999</v>
      </c>
      <c r="L37" s="384">
        <v>62.95</v>
      </c>
      <c r="M37" s="384">
        <f t="shared" si="4"/>
        <v>34.622500000000002</v>
      </c>
      <c r="N37" s="384">
        <f t="shared" si="4"/>
        <v>31.475000000000001</v>
      </c>
      <c r="O37" s="384">
        <f t="shared" si="4"/>
        <v>28.327500000000001</v>
      </c>
      <c r="P37" s="384">
        <f t="shared" si="4"/>
        <v>25.18</v>
      </c>
    </row>
    <row r="38" spans="1:16" s="80" customFormat="1" ht="30" thickTop="1" thickBot="1">
      <c r="A38" s="301"/>
      <c r="B38" s="11" t="s">
        <v>2908</v>
      </c>
      <c r="C38" s="474" t="s">
        <v>1256</v>
      </c>
      <c r="D38" s="20" t="s">
        <v>3911</v>
      </c>
      <c r="E38" s="11" t="s">
        <v>3902</v>
      </c>
      <c r="F38" s="11"/>
      <c r="G38" s="11"/>
      <c r="H38" s="11" t="s">
        <v>2047</v>
      </c>
      <c r="I38" s="11" t="s">
        <v>3907</v>
      </c>
      <c r="J38" s="11">
        <v>10</v>
      </c>
      <c r="K38" s="335">
        <f>L38+85</f>
        <v>150.94999999999999</v>
      </c>
      <c r="L38" s="335">
        <v>65.95</v>
      </c>
      <c r="M38" s="335">
        <f t="shared" si="4"/>
        <v>36.272500000000001</v>
      </c>
      <c r="N38" s="335">
        <f t="shared" si="4"/>
        <v>32.975000000000001</v>
      </c>
      <c r="O38" s="335">
        <f t="shared" si="4"/>
        <v>29.677499999999995</v>
      </c>
      <c r="P38" s="335">
        <f t="shared" si="4"/>
        <v>26.380000000000003</v>
      </c>
    </row>
    <row r="39" spans="1:16" s="80" customFormat="1" ht="30" thickTop="1" thickBot="1">
      <c r="A39" s="301"/>
      <c r="B39" s="41" t="s">
        <v>2909</v>
      </c>
      <c r="C39" s="476" t="s">
        <v>1257</v>
      </c>
      <c r="D39" s="42" t="s">
        <v>3911</v>
      </c>
      <c r="E39" s="41" t="s">
        <v>3903</v>
      </c>
      <c r="F39" s="41"/>
      <c r="G39" s="41"/>
      <c r="H39" s="41" t="s">
        <v>2047</v>
      </c>
      <c r="I39" s="41" t="s">
        <v>3907</v>
      </c>
      <c r="J39" s="41">
        <v>10</v>
      </c>
      <c r="K39" s="388">
        <f>L39+85</f>
        <v>153.94999999999999</v>
      </c>
      <c r="L39" s="388">
        <v>68.95</v>
      </c>
      <c r="M39" s="388">
        <f t="shared" si="4"/>
        <v>37.922499999999999</v>
      </c>
      <c r="N39" s="388">
        <f t="shared" si="4"/>
        <v>34.475000000000001</v>
      </c>
      <c r="O39" s="388">
        <f t="shared" si="4"/>
        <v>31.027499999999996</v>
      </c>
      <c r="P39" s="388">
        <f t="shared" si="4"/>
        <v>27.580000000000005</v>
      </c>
    </row>
  </sheetData>
  <mergeCells count="7">
    <mergeCell ref="A27:B27"/>
    <mergeCell ref="A34:B34"/>
    <mergeCell ref="A1:A2"/>
    <mergeCell ref="B1:C2"/>
    <mergeCell ref="A6:B6"/>
    <mergeCell ref="A13:B13"/>
    <mergeCell ref="A20:B20"/>
  </mergeCells>
  <conditionalFormatting sqref="J33:J34 J26:J27 J19:J20 J12:J13 J4:J6">
    <cfRule type="containsText" dxfId="79" priority="1" operator="containsText" text="Yes">
      <formula>NOT(ISERROR(SEARCH("Yes",J4)))</formula>
    </cfRule>
  </conditionalFormatting>
  <hyperlinks>
    <hyperlink ref="D1" location="'Motorcycle Covers'!A6" display="1 Ply"/>
    <hyperlink ref="D2" location="'Motorcycle Covers'!A13" display="3 Ply"/>
    <hyperlink ref="E1" location="'Motorcycle Covers'!A20" display="4 Ply"/>
    <hyperlink ref="E2" location="'Motorcycle Covers'!A27" display="5 Ply"/>
    <hyperlink ref="F1" location="'Motorcycle Covers'!A34" display="Reflective"/>
  </hyperlinks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>
  <dimension ref="A1:M34"/>
  <sheetViews>
    <sheetView workbookViewId="0">
      <pane ySplit="4" topLeftCell="A11" activePane="bottomLeft" state="frozen"/>
      <selection pane="bottomLeft" sqref="A1:A2"/>
    </sheetView>
  </sheetViews>
  <sheetFormatPr defaultRowHeight="15"/>
  <cols>
    <col min="1" max="1" width="15.5703125" style="436" customWidth="1"/>
    <col min="2" max="2" width="25.5703125" style="436" customWidth="1"/>
    <col min="3" max="3" width="23.140625" style="436" customWidth="1"/>
    <col min="4" max="4" width="28.28515625" style="436" customWidth="1"/>
    <col min="5" max="5" width="15.42578125" style="436" customWidth="1"/>
    <col min="6" max="6" width="10.7109375" style="436" customWidth="1"/>
    <col min="7" max="7" width="15.28515625" style="436" bestFit="1" customWidth="1"/>
    <col min="8" max="8" width="11" style="436" bestFit="1" customWidth="1"/>
    <col min="9" max="9" width="10.5703125" style="436" bestFit="1" customWidth="1"/>
    <col min="10" max="13" width="9.7109375" style="436" bestFit="1" customWidth="1"/>
    <col min="14" max="16384" width="9.140625" style="436"/>
  </cols>
  <sheetData>
    <row r="1" spans="1:13" ht="30.6" customHeight="1">
      <c r="A1" s="763"/>
      <c r="B1" s="784" t="s">
        <v>4134</v>
      </c>
      <c r="C1" s="782"/>
      <c r="D1" s="791"/>
      <c r="E1" s="791"/>
      <c r="F1" s="14"/>
      <c r="G1" s="88"/>
    </row>
    <row r="2" spans="1:13" ht="33" customHeight="1">
      <c r="A2" s="763"/>
      <c r="B2" s="782"/>
      <c r="C2" s="782"/>
      <c r="D2" s="14"/>
      <c r="E2" s="14"/>
      <c r="G2" s="111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B3" s="436"/>
      <c r="C3" s="436"/>
      <c r="D3" s="436"/>
      <c r="E3" s="436"/>
      <c r="F3" s="436"/>
      <c r="G3" s="436"/>
      <c r="H3" s="436"/>
      <c r="I3" s="436"/>
      <c r="J3" s="436"/>
      <c r="K3" s="436"/>
      <c r="L3" s="436"/>
      <c r="M3" s="436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4.1500000000000004" customHeight="1"/>
    <row r="6" spans="1:13" ht="25.5">
      <c r="A6" s="768" t="s">
        <v>1798</v>
      </c>
      <c r="B6" s="768"/>
      <c r="C6" s="383"/>
    </row>
    <row r="7" spans="1:13" s="66" customFormat="1" ht="30" customHeight="1" thickBot="1">
      <c r="B7" s="7" t="s">
        <v>3485</v>
      </c>
      <c r="C7" s="7" t="s">
        <v>1820</v>
      </c>
      <c r="D7" s="16" t="s">
        <v>3547</v>
      </c>
      <c r="E7" s="16" t="s">
        <v>3575</v>
      </c>
      <c r="F7" s="7" t="s">
        <v>2211</v>
      </c>
      <c r="G7" s="28">
        <v>50</v>
      </c>
      <c r="H7" s="384">
        <v>16.95</v>
      </c>
      <c r="I7" s="384">
        <v>11.95</v>
      </c>
      <c r="J7" s="384">
        <f t="shared" ref="J7:M14" si="0">$I7-($I7*J$2)</f>
        <v>4.78</v>
      </c>
      <c r="K7" s="384">
        <f t="shared" si="0"/>
        <v>4.1824999999999992</v>
      </c>
      <c r="L7" s="384">
        <f t="shared" si="0"/>
        <v>3.5850000000000009</v>
      </c>
      <c r="M7" s="384">
        <f t="shared" si="0"/>
        <v>2.9875000000000007</v>
      </c>
    </row>
    <row r="8" spans="1:13" s="66" customFormat="1" ht="30" customHeight="1" thickTop="1" thickBot="1">
      <c r="B8" s="10" t="s">
        <v>3484</v>
      </c>
      <c r="C8" s="10" t="s">
        <v>1813</v>
      </c>
      <c r="D8" s="18" t="s">
        <v>3546</v>
      </c>
      <c r="E8" s="18" t="s">
        <v>3574</v>
      </c>
      <c r="F8" s="10" t="s">
        <v>2210</v>
      </c>
      <c r="G8" s="11">
        <v>50</v>
      </c>
      <c r="H8" s="335">
        <v>17.95</v>
      </c>
      <c r="I8" s="335">
        <v>12.95</v>
      </c>
      <c r="J8" s="335">
        <f t="shared" si="0"/>
        <v>5.18</v>
      </c>
      <c r="K8" s="335">
        <f t="shared" si="0"/>
        <v>4.5324999999999989</v>
      </c>
      <c r="L8" s="335">
        <f t="shared" si="0"/>
        <v>3.8849999999999998</v>
      </c>
      <c r="M8" s="335">
        <f t="shared" si="0"/>
        <v>3.2375000000000007</v>
      </c>
    </row>
    <row r="9" spans="1:13" s="66" customFormat="1" ht="30" customHeight="1" thickTop="1" thickBot="1">
      <c r="B9" s="7" t="s">
        <v>3662</v>
      </c>
      <c r="C9" s="7" t="s">
        <v>1806</v>
      </c>
      <c r="D9" s="16" t="s">
        <v>3545</v>
      </c>
      <c r="E9" s="16" t="s">
        <v>3573</v>
      </c>
      <c r="F9" s="7" t="s">
        <v>2210</v>
      </c>
      <c r="G9" s="68">
        <v>50</v>
      </c>
      <c r="H9" s="243">
        <v>18.95</v>
      </c>
      <c r="I9" s="243">
        <v>13.95</v>
      </c>
      <c r="J9" s="384">
        <f t="shared" si="0"/>
        <v>5.58</v>
      </c>
      <c r="K9" s="384">
        <f t="shared" si="0"/>
        <v>4.8825000000000003</v>
      </c>
      <c r="L9" s="384">
        <f t="shared" si="0"/>
        <v>4.1850000000000005</v>
      </c>
      <c r="M9" s="384">
        <f t="shared" si="0"/>
        <v>3.4875000000000007</v>
      </c>
    </row>
    <row r="10" spans="1:13" s="66" customFormat="1" ht="30" customHeight="1" thickTop="1" thickBot="1">
      <c r="B10" s="39" t="s">
        <v>3486</v>
      </c>
      <c r="C10" s="39" t="s">
        <v>1799</v>
      </c>
      <c r="D10" s="40" t="s">
        <v>3544</v>
      </c>
      <c r="E10" s="40" t="s">
        <v>3572</v>
      </c>
      <c r="F10" s="39" t="s">
        <v>2209</v>
      </c>
      <c r="G10" s="39">
        <v>50</v>
      </c>
      <c r="H10" s="339">
        <v>19.95</v>
      </c>
      <c r="I10" s="339">
        <v>14.95</v>
      </c>
      <c r="J10" s="339">
        <f t="shared" si="0"/>
        <v>5.98</v>
      </c>
      <c r="K10" s="339">
        <f t="shared" si="0"/>
        <v>5.2324999999999999</v>
      </c>
      <c r="L10" s="339">
        <f t="shared" si="0"/>
        <v>4.4850000000000012</v>
      </c>
      <c r="M10" s="339">
        <f t="shared" si="0"/>
        <v>3.7375000000000007</v>
      </c>
    </row>
    <row r="11" spans="1:13" s="66" customFormat="1" ht="30" customHeight="1" thickBot="1">
      <c r="B11" s="7" t="s">
        <v>3504</v>
      </c>
      <c r="C11" s="7" t="s">
        <v>1826</v>
      </c>
      <c r="D11" s="16" t="s">
        <v>3571</v>
      </c>
      <c r="E11" s="16" t="s">
        <v>3575</v>
      </c>
      <c r="F11" s="7" t="s">
        <v>2211</v>
      </c>
      <c r="G11" s="28">
        <v>50</v>
      </c>
      <c r="H11" s="384">
        <v>16.95</v>
      </c>
      <c r="I11" s="384">
        <v>11.95</v>
      </c>
      <c r="J11" s="384">
        <f t="shared" si="0"/>
        <v>4.78</v>
      </c>
      <c r="K11" s="384">
        <f t="shared" si="0"/>
        <v>4.1824999999999992</v>
      </c>
      <c r="L11" s="384">
        <f t="shared" si="0"/>
        <v>3.5850000000000009</v>
      </c>
      <c r="M11" s="384">
        <f t="shared" si="0"/>
        <v>2.9875000000000007</v>
      </c>
    </row>
    <row r="12" spans="1:13" s="66" customFormat="1" ht="30" customHeight="1" thickTop="1" thickBot="1">
      <c r="B12" s="10" t="s">
        <v>3503</v>
      </c>
      <c r="C12" s="10" t="s">
        <v>1819</v>
      </c>
      <c r="D12" s="18" t="s">
        <v>3570</v>
      </c>
      <c r="E12" s="18" t="s">
        <v>3574</v>
      </c>
      <c r="F12" s="10" t="s">
        <v>2210</v>
      </c>
      <c r="G12" s="11">
        <v>50</v>
      </c>
      <c r="H12" s="335">
        <v>17.95</v>
      </c>
      <c r="I12" s="335">
        <v>12.95</v>
      </c>
      <c r="J12" s="335">
        <f t="shared" si="0"/>
        <v>5.18</v>
      </c>
      <c r="K12" s="335">
        <f t="shared" si="0"/>
        <v>4.5324999999999989</v>
      </c>
      <c r="L12" s="335">
        <f t="shared" si="0"/>
        <v>3.8849999999999998</v>
      </c>
      <c r="M12" s="335">
        <f t="shared" si="0"/>
        <v>3.2375000000000007</v>
      </c>
    </row>
    <row r="13" spans="1:13" s="66" customFormat="1" ht="30" customHeight="1" thickTop="1" thickBot="1">
      <c r="B13" s="7" t="s">
        <v>3663</v>
      </c>
      <c r="C13" s="7" t="s">
        <v>1812</v>
      </c>
      <c r="D13" s="16" t="s">
        <v>3569</v>
      </c>
      <c r="E13" s="16" t="s">
        <v>3573</v>
      </c>
      <c r="F13" s="7" t="s">
        <v>2210</v>
      </c>
      <c r="G13" s="68">
        <v>50</v>
      </c>
      <c r="H13" s="243">
        <v>18.95</v>
      </c>
      <c r="I13" s="243">
        <v>13.95</v>
      </c>
      <c r="J13" s="384">
        <f t="shared" si="0"/>
        <v>5.58</v>
      </c>
      <c r="K13" s="384">
        <f t="shared" si="0"/>
        <v>4.8825000000000003</v>
      </c>
      <c r="L13" s="384">
        <f t="shared" si="0"/>
        <v>4.1850000000000005</v>
      </c>
      <c r="M13" s="384">
        <f t="shared" si="0"/>
        <v>3.4875000000000007</v>
      </c>
    </row>
    <row r="14" spans="1:13" s="66" customFormat="1" ht="30" customHeight="1" thickTop="1" thickBot="1">
      <c r="B14" s="39" t="s">
        <v>3502</v>
      </c>
      <c r="C14" s="39" t="s">
        <v>1805</v>
      </c>
      <c r="D14" s="40" t="s">
        <v>3568</v>
      </c>
      <c r="E14" s="40" t="s">
        <v>3572</v>
      </c>
      <c r="F14" s="39" t="s">
        <v>2209</v>
      </c>
      <c r="G14" s="39">
        <v>50</v>
      </c>
      <c r="H14" s="339">
        <v>19.95</v>
      </c>
      <c r="I14" s="339">
        <v>14.95</v>
      </c>
      <c r="J14" s="339">
        <f t="shared" si="0"/>
        <v>5.98</v>
      </c>
      <c r="K14" s="339">
        <f t="shared" si="0"/>
        <v>5.2324999999999999</v>
      </c>
      <c r="L14" s="339">
        <f t="shared" si="0"/>
        <v>4.4850000000000012</v>
      </c>
      <c r="M14" s="339">
        <f t="shared" si="0"/>
        <v>3.7375000000000007</v>
      </c>
    </row>
    <row r="15" spans="1:13" s="66" customFormat="1" ht="30" customHeight="1" thickBot="1">
      <c r="B15" s="7" t="s">
        <v>3501</v>
      </c>
      <c r="C15" s="7" t="s">
        <v>1825</v>
      </c>
      <c r="D15" s="16" t="s">
        <v>3567</v>
      </c>
      <c r="E15" s="16" t="s">
        <v>3575</v>
      </c>
      <c r="F15" s="7" t="s">
        <v>2211</v>
      </c>
      <c r="G15" s="28">
        <v>50</v>
      </c>
      <c r="H15" s="384">
        <v>16.95</v>
      </c>
      <c r="I15" s="384">
        <v>11.95</v>
      </c>
      <c r="J15" s="384">
        <f t="shared" ref="J15:M22" si="1">$I15-($I15*J$2)</f>
        <v>4.78</v>
      </c>
      <c r="K15" s="384">
        <f t="shared" si="1"/>
        <v>4.1824999999999992</v>
      </c>
      <c r="L15" s="384">
        <f t="shared" si="1"/>
        <v>3.5850000000000009</v>
      </c>
      <c r="M15" s="384">
        <f t="shared" si="1"/>
        <v>2.9875000000000007</v>
      </c>
    </row>
    <row r="16" spans="1:13" s="66" customFormat="1" ht="30" customHeight="1" thickTop="1" thickBot="1">
      <c r="B16" s="10" t="s">
        <v>3500</v>
      </c>
      <c r="C16" s="10" t="s">
        <v>1818</v>
      </c>
      <c r="D16" s="18" t="s">
        <v>3566</v>
      </c>
      <c r="E16" s="18" t="s">
        <v>3574</v>
      </c>
      <c r="F16" s="10" t="s">
        <v>2210</v>
      </c>
      <c r="G16" s="11">
        <v>50</v>
      </c>
      <c r="H16" s="335">
        <v>17.95</v>
      </c>
      <c r="I16" s="335">
        <v>12.95</v>
      </c>
      <c r="J16" s="335">
        <f t="shared" si="1"/>
        <v>5.18</v>
      </c>
      <c r="K16" s="335">
        <f t="shared" si="1"/>
        <v>4.5324999999999989</v>
      </c>
      <c r="L16" s="335">
        <f t="shared" si="1"/>
        <v>3.8849999999999998</v>
      </c>
      <c r="M16" s="335">
        <f t="shared" si="1"/>
        <v>3.2375000000000007</v>
      </c>
    </row>
    <row r="17" spans="2:13" s="66" customFormat="1" ht="30" customHeight="1" thickTop="1" thickBot="1">
      <c r="B17" s="7" t="s">
        <v>3664</v>
      </c>
      <c r="C17" s="7" t="s">
        <v>1811</v>
      </c>
      <c r="D17" s="16" t="s">
        <v>3565</v>
      </c>
      <c r="E17" s="16" t="s">
        <v>3573</v>
      </c>
      <c r="F17" s="7" t="s">
        <v>2210</v>
      </c>
      <c r="G17" s="68">
        <v>50</v>
      </c>
      <c r="H17" s="243">
        <v>18.95</v>
      </c>
      <c r="I17" s="243">
        <v>13.95</v>
      </c>
      <c r="J17" s="384">
        <f t="shared" si="1"/>
        <v>5.58</v>
      </c>
      <c r="K17" s="384">
        <f t="shared" si="1"/>
        <v>4.8825000000000003</v>
      </c>
      <c r="L17" s="384">
        <f t="shared" si="1"/>
        <v>4.1850000000000005</v>
      </c>
      <c r="M17" s="384">
        <f t="shared" si="1"/>
        <v>3.4875000000000007</v>
      </c>
    </row>
    <row r="18" spans="2:13" s="66" customFormat="1" ht="30" customHeight="1" thickTop="1" thickBot="1">
      <c r="B18" s="39" t="s">
        <v>3499</v>
      </c>
      <c r="C18" s="39" t="s">
        <v>1804</v>
      </c>
      <c r="D18" s="40" t="s">
        <v>3564</v>
      </c>
      <c r="E18" s="40" t="s">
        <v>3572</v>
      </c>
      <c r="F18" s="39" t="s">
        <v>2209</v>
      </c>
      <c r="G18" s="39">
        <v>50</v>
      </c>
      <c r="H18" s="339">
        <v>19.95</v>
      </c>
      <c r="I18" s="339">
        <v>14.95</v>
      </c>
      <c r="J18" s="339">
        <f t="shared" si="1"/>
        <v>5.98</v>
      </c>
      <c r="K18" s="339">
        <f t="shared" si="1"/>
        <v>5.2324999999999999</v>
      </c>
      <c r="L18" s="339">
        <f t="shared" si="1"/>
        <v>4.4850000000000012</v>
      </c>
      <c r="M18" s="339">
        <f t="shared" si="1"/>
        <v>3.7375000000000007</v>
      </c>
    </row>
    <row r="19" spans="2:13" s="66" customFormat="1" ht="30" customHeight="1" thickBot="1">
      <c r="B19" s="7" t="s">
        <v>3495</v>
      </c>
      <c r="C19" s="7" t="s">
        <v>1823</v>
      </c>
      <c r="D19" s="16" t="s">
        <v>3559</v>
      </c>
      <c r="E19" s="16" t="s">
        <v>3575</v>
      </c>
      <c r="F19" s="7" t="s">
        <v>2211</v>
      </c>
      <c r="G19" s="28">
        <v>50</v>
      </c>
      <c r="H19" s="384">
        <v>16.95</v>
      </c>
      <c r="I19" s="384">
        <v>11.95</v>
      </c>
      <c r="J19" s="384">
        <f t="shared" si="1"/>
        <v>4.78</v>
      </c>
      <c r="K19" s="384">
        <f t="shared" si="1"/>
        <v>4.1824999999999992</v>
      </c>
      <c r="L19" s="384">
        <f t="shared" si="1"/>
        <v>3.5850000000000009</v>
      </c>
      <c r="M19" s="384">
        <f t="shared" si="1"/>
        <v>2.9875000000000007</v>
      </c>
    </row>
    <row r="20" spans="2:13" s="66" customFormat="1" ht="30" customHeight="1" thickTop="1" thickBot="1">
      <c r="B20" s="10" t="s">
        <v>3494</v>
      </c>
      <c r="C20" s="10" t="s">
        <v>1816</v>
      </c>
      <c r="D20" s="18" t="s">
        <v>3558</v>
      </c>
      <c r="E20" s="18" t="s">
        <v>3574</v>
      </c>
      <c r="F20" s="10" t="s">
        <v>2210</v>
      </c>
      <c r="G20" s="11">
        <v>50</v>
      </c>
      <c r="H20" s="335">
        <v>17.95</v>
      </c>
      <c r="I20" s="335">
        <v>12.95</v>
      </c>
      <c r="J20" s="335">
        <f t="shared" si="1"/>
        <v>5.18</v>
      </c>
      <c r="K20" s="335">
        <f t="shared" si="1"/>
        <v>4.5324999999999989</v>
      </c>
      <c r="L20" s="335">
        <f t="shared" si="1"/>
        <v>3.8849999999999998</v>
      </c>
      <c r="M20" s="335">
        <f t="shared" si="1"/>
        <v>3.2375000000000007</v>
      </c>
    </row>
    <row r="21" spans="2:13" s="66" customFormat="1" ht="30" customHeight="1" thickTop="1" thickBot="1">
      <c r="B21" s="7" t="s">
        <v>3665</v>
      </c>
      <c r="C21" s="7" t="s">
        <v>1809</v>
      </c>
      <c r="D21" s="16" t="s">
        <v>3557</v>
      </c>
      <c r="E21" s="16" t="s">
        <v>3573</v>
      </c>
      <c r="F21" s="7" t="s">
        <v>2210</v>
      </c>
      <c r="G21" s="68">
        <v>50</v>
      </c>
      <c r="H21" s="243">
        <v>18.95</v>
      </c>
      <c r="I21" s="243">
        <v>13.95</v>
      </c>
      <c r="J21" s="384">
        <f t="shared" si="1"/>
        <v>5.58</v>
      </c>
      <c r="K21" s="384">
        <f t="shared" si="1"/>
        <v>4.8825000000000003</v>
      </c>
      <c r="L21" s="384">
        <f t="shared" si="1"/>
        <v>4.1850000000000005</v>
      </c>
      <c r="M21" s="384">
        <f t="shared" si="1"/>
        <v>3.4875000000000007</v>
      </c>
    </row>
    <row r="22" spans="2:13" s="66" customFormat="1" ht="30" customHeight="1" thickTop="1" thickBot="1">
      <c r="B22" s="39" t="s">
        <v>3493</v>
      </c>
      <c r="C22" s="39" t="s">
        <v>1802</v>
      </c>
      <c r="D22" s="40" t="s">
        <v>3556</v>
      </c>
      <c r="E22" s="40" t="s">
        <v>3572</v>
      </c>
      <c r="F22" s="39" t="s">
        <v>2209</v>
      </c>
      <c r="G22" s="39">
        <v>50</v>
      </c>
      <c r="H22" s="339">
        <v>19.95</v>
      </c>
      <c r="I22" s="339">
        <v>14.95</v>
      </c>
      <c r="J22" s="339">
        <f t="shared" si="1"/>
        <v>5.98</v>
      </c>
      <c r="K22" s="339">
        <f t="shared" si="1"/>
        <v>5.2324999999999999</v>
      </c>
      <c r="L22" s="339">
        <f t="shared" si="1"/>
        <v>4.4850000000000012</v>
      </c>
      <c r="M22" s="339">
        <f t="shared" si="1"/>
        <v>3.7375000000000007</v>
      </c>
    </row>
    <row r="23" spans="2:13" s="66" customFormat="1" ht="30" customHeight="1" thickBot="1">
      <c r="B23" s="7" t="s">
        <v>3489</v>
      </c>
      <c r="C23" s="7" t="s">
        <v>1821</v>
      </c>
      <c r="D23" s="16" t="s">
        <v>3551</v>
      </c>
      <c r="E23" s="16" t="s">
        <v>3575</v>
      </c>
      <c r="F23" s="7" t="s">
        <v>2211</v>
      </c>
      <c r="G23" s="28">
        <v>50</v>
      </c>
      <c r="H23" s="384">
        <v>16.95</v>
      </c>
      <c r="I23" s="384">
        <v>11.95</v>
      </c>
      <c r="J23" s="384">
        <f t="shared" ref="J23:M34" si="2">$I23-($I23*J$2)</f>
        <v>4.78</v>
      </c>
      <c r="K23" s="384">
        <f t="shared" si="2"/>
        <v>4.1824999999999992</v>
      </c>
      <c r="L23" s="384">
        <f t="shared" si="2"/>
        <v>3.5850000000000009</v>
      </c>
      <c r="M23" s="384">
        <f t="shared" si="2"/>
        <v>2.9875000000000007</v>
      </c>
    </row>
    <row r="24" spans="2:13" s="66" customFormat="1" ht="30" customHeight="1" thickTop="1" thickBot="1">
      <c r="B24" s="10" t="s">
        <v>3488</v>
      </c>
      <c r="C24" s="10" t="s">
        <v>1814</v>
      </c>
      <c r="D24" s="18" t="s">
        <v>3550</v>
      </c>
      <c r="E24" s="18" t="s">
        <v>3574</v>
      </c>
      <c r="F24" s="10" t="s">
        <v>2210</v>
      </c>
      <c r="G24" s="11">
        <v>50</v>
      </c>
      <c r="H24" s="335">
        <v>17.95</v>
      </c>
      <c r="I24" s="335">
        <v>12.95</v>
      </c>
      <c r="J24" s="335">
        <f t="shared" si="2"/>
        <v>5.18</v>
      </c>
      <c r="K24" s="335">
        <f t="shared" si="2"/>
        <v>4.5324999999999989</v>
      </c>
      <c r="L24" s="335">
        <f t="shared" si="2"/>
        <v>3.8849999999999998</v>
      </c>
      <c r="M24" s="335">
        <f t="shared" si="2"/>
        <v>3.2375000000000007</v>
      </c>
    </row>
    <row r="25" spans="2:13" s="66" customFormat="1" ht="30" customHeight="1" thickTop="1" thickBot="1">
      <c r="B25" s="7" t="s">
        <v>3666</v>
      </c>
      <c r="C25" s="7" t="s">
        <v>1807</v>
      </c>
      <c r="D25" s="16" t="s">
        <v>3549</v>
      </c>
      <c r="E25" s="16" t="s">
        <v>3573</v>
      </c>
      <c r="F25" s="7" t="s">
        <v>2210</v>
      </c>
      <c r="G25" s="68">
        <v>50</v>
      </c>
      <c r="H25" s="243">
        <v>18.95</v>
      </c>
      <c r="I25" s="243">
        <v>13.95</v>
      </c>
      <c r="J25" s="384">
        <f t="shared" si="2"/>
        <v>5.58</v>
      </c>
      <c r="K25" s="384">
        <f t="shared" si="2"/>
        <v>4.8825000000000003</v>
      </c>
      <c r="L25" s="384">
        <f t="shared" si="2"/>
        <v>4.1850000000000005</v>
      </c>
      <c r="M25" s="384">
        <f t="shared" si="2"/>
        <v>3.4875000000000007</v>
      </c>
    </row>
    <row r="26" spans="2:13" s="66" customFormat="1" ht="30" customHeight="1" thickTop="1" thickBot="1">
      <c r="B26" s="39" t="s">
        <v>3487</v>
      </c>
      <c r="C26" s="39" t="s">
        <v>1800</v>
      </c>
      <c r="D26" s="40" t="s">
        <v>3548</v>
      </c>
      <c r="E26" s="40" t="s">
        <v>3572</v>
      </c>
      <c r="F26" s="39" t="s">
        <v>2209</v>
      </c>
      <c r="G26" s="39">
        <v>50</v>
      </c>
      <c r="H26" s="339">
        <v>19.95</v>
      </c>
      <c r="I26" s="339">
        <v>14.95</v>
      </c>
      <c r="J26" s="339">
        <f t="shared" si="2"/>
        <v>5.98</v>
      </c>
      <c r="K26" s="339">
        <f t="shared" si="2"/>
        <v>5.2324999999999999</v>
      </c>
      <c r="L26" s="339">
        <f t="shared" si="2"/>
        <v>4.4850000000000012</v>
      </c>
      <c r="M26" s="339">
        <f t="shared" si="2"/>
        <v>3.7375000000000007</v>
      </c>
    </row>
    <row r="27" spans="2:13" s="66" customFormat="1" ht="30" customHeight="1" thickBot="1">
      <c r="B27" s="7" t="s">
        <v>3492</v>
      </c>
      <c r="C27" s="7" t="s">
        <v>1822</v>
      </c>
      <c r="D27" s="16" t="s">
        <v>3555</v>
      </c>
      <c r="E27" s="16" t="s">
        <v>3575</v>
      </c>
      <c r="F27" s="7" t="s">
        <v>2211</v>
      </c>
      <c r="G27" s="28">
        <v>50</v>
      </c>
      <c r="H27" s="384">
        <v>16.95</v>
      </c>
      <c r="I27" s="384">
        <v>11.95</v>
      </c>
      <c r="J27" s="384">
        <f t="shared" si="2"/>
        <v>4.78</v>
      </c>
      <c r="K27" s="384">
        <f t="shared" si="2"/>
        <v>4.1824999999999992</v>
      </c>
      <c r="L27" s="384">
        <f t="shared" si="2"/>
        <v>3.5850000000000009</v>
      </c>
      <c r="M27" s="384">
        <f t="shared" si="2"/>
        <v>2.9875000000000007</v>
      </c>
    </row>
    <row r="28" spans="2:13" s="66" customFormat="1" ht="30" customHeight="1" thickTop="1" thickBot="1">
      <c r="B28" s="10" t="s">
        <v>3491</v>
      </c>
      <c r="C28" s="10" t="s">
        <v>1815</v>
      </c>
      <c r="D28" s="18" t="s">
        <v>3554</v>
      </c>
      <c r="E28" s="18" t="s">
        <v>3574</v>
      </c>
      <c r="F28" s="10" t="s">
        <v>2210</v>
      </c>
      <c r="G28" s="11">
        <v>50</v>
      </c>
      <c r="H28" s="335">
        <v>17.95</v>
      </c>
      <c r="I28" s="335">
        <v>12.95</v>
      </c>
      <c r="J28" s="335">
        <f t="shared" si="2"/>
        <v>5.18</v>
      </c>
      <c r="K28" s="335">
        <f t="shared" si="2"/>
        <v>4.5324999999999989</v>
      </c>
      <c r="L28" s="335">
        <f t="shared" si="2"/>
        <v>3.8849999999999998</v>
      </c>
      <c r="M28" s="335">
        <f t="shared" si="2"/>
        <v>3.2375000000000007</v>
      </c>
    </row>
    <row r="29" spans="2:13" s="66" customFormat="1" ht="30" customHeight="1" thickTop="1" thickBot="1">
      <c r="B29" s="7" t="s">
        <v>3667</v>
      </c>
      <c r="C29" s="7" t="s">
        <v>1808</v>
      </c>
      <c r="D29" s="16" t="s">
        <v>3553</v>
      </c>
      <c r="E29" s="16" t="s">
        <v>3573</v>
      </c>
      <c r="F29" s="7" t="s">
        <v>2210</v>
      </c>
      <c r="G29" s="68">
        <v>50</v>
      </c>
      <c r="H29" s="243">
        <v>18.95</v>
      </c>
      <c r="I29" s="243">
        <v>13.95</v>
      </c>
      <c r="J29" s="384">
        <f t="shared" si="2"/>
        <v>5.58</v>
      </c>
      <c r="K29" s="384">
        <f t="shared" si="2"/>
        <v>4.8825000000000003</v>
      </c>
      <c r="L29" s="384">
        <f t="shared" si="2"/>
        <v>4.1850000000000005</v>
      </c>
      <c r="M29" s="384">
        <f t="shared" si="2"/>
        <v>3.4875000000000007</v>
      </c>
    </row>
    <row r="30" spans="2:13" s="66" customFormat="1" ht="30" customHeight="1" thickTop="1" thickBot="1">
      <c r="B30" s="39" t="s">
        <v>3490</v>
      </c>
      <c r="C30" s="39" t="s">
        <v>1801</v>
      </c>
      <c r="D30" s="40" t="s">
        <v>3552</v>
      </c>
      <c r="E30" s="40" t="s">
        <v>3572</v>
      </c>
      <c r="F30" s="39" t="s">
        <v>2209</v>
      </c>
      <c r="G30" s="39">
        <v>50</v>
      </c>
      <c r="H30" s="339">
        <v>19.95</v>
      </c>
      <c r="I30" s="339">
        <v>14.95</v>
      </c>
      <c r="J30" s="339">
        <f t="shared" si="2"/>
        <v>5.98</v>
      </c>
      <c r="K30" s="339">
        <f t="shared" si="2"/>
        <v>5.2324999999999999</v>
      </c>
      <c r="L30" s="339">
        <f t="shared" si="2"/>
        <v>4.4850000000000012</v>
      </c>
      <c r="M30" s="339">
        <f t="shared" si="2"/>
        <v>3.7375000000000007</v>
      </c>
    </row>
    <row r="31" spans="2:13" s="66" customFormat="1" ht="30" customHeight="1" thickBot="1">
      <c r="B31" s="7" t="s">
        <v>3498</v>
      </c>
      <c r="C31" s="7" t="s">
        <v>1824</v>
      </c>
      <c r="D31" s="16" t="s">
        <v>3563</v>
      </c>
      <c r="E31" s="16" t="s">
        <v>3575</v>
      </c>
      <c r="F31" s="7" t="s">
        <v>2211</v>
      </c>
      <c r="G31" s="28">
        <v>50</v>
      </c>
      <c r="H31" s="384">
        <v>16.95</v>
      </c>
      <c r="I31" s="384">
        <v>11.95</v>
      </c>
      <c r="J31" s="384">
        <f t="shared" si="2"/>
        <v>4.78</v>
      </c>
      <c r="K31" s="384">
        <f t="shared" si="2"/>
        <v>4.1824999999999992</v>
      </c>
      <c r="L31" s="384">
        <f t="shared" si="2"/>
        <v>3.5850000000000009</v>
      </c>
      <c r="M31" s="384">
        <f t="shared" si="2"/>
        <v>2.9875000000000007</v>
      </c>
    </row>
    <row r="32" spans="2:13" s="66" customFormat="1" ht="30" customHeight="1" thickTop="1" thickBot="1">
      <c r="B32" s="10" t="s">
        <v>3497</v>
      </c>
      <c r="C32" s="10" t="s">
        <v>1817</v>
      </c>
      <c r="D32" s="18" t="s">
        <v>3562</v>
      </c>
      <c r="E32" s="18" t="s">
        <v>3574</v>
      </c>
      <c r="F32" s="10" t="s">
        <v>2210</v>
      </c>
      <c r="G32" s="11">
        <v>50</v>
      </c>
      <c r="H32" s="335">
        <v>17.95</v>
      </c>
      <c r="I32" s="335">
        <v>12.95</v>
      </c>
      <c r="J32" s="335">
        <f t="shared" si="2"/>
        <v>5.18</v>
      </c>
      <c r="K32" s="335">
        <f t="shared" si="2"/>
        <v>4.5324999999999989</v>
      </c>
      <c r="L32" s="335">
        <f t="shared" si="2"/>
        <v>3.8849999999999998</v>
      </c>
      <c r="M32" s="335">
        <f t="shared" si="2"/>
        <v>3.2375000000000007</v>
      </c>
    </row>
    <row r="33" spans="2:13" s="66" customFormat="1" ht="30" customHeight="1" thickTop="1" thickBot="1">
      <c r="B33" s="7" t="s">
        <v>3668</v>
      </c>
      <c r="C33" s="7" t="s">
        <v>1810</v>
      </c>
      <c r="D33" s="16" t="s">
        <v>3561</v>
      </c>
      <c r="E33" s="16" t="s">
        <v>3573</v>
      </c>
      <c r="F33" s="7" t="s">
        <v>2210</v>
      </c>
      <c r="G33" s="28">
        <v>50</v>
      </c>
      <c r="H33" s="243">
        <v>18.95</v>
      </c>
      <c r="I33" s="243">
        <v>13.95</v>
      </c>
      <c r="J33" s="384">
        <f t="shared" si="2"/>
        <v>5.58</v>
      </c>
      <c r="K33" s="384">
        <f t="shared" si="2"/>
        <v>4.8825000000000003</v>
      </c>
      <c r="L33" s="384">
        <f t="shared" si="2"/>
        <v>4.1850000000000005</v>
      </c>
      <c r="M33" s="384">
        <f t="shared" si="2"/>
        <v>3.4875000000000007</v>
      </c>
    </row>
    <row r="34" spans="2:13" s="66" customFormat="1" ht="30" customHeight="1" thickTop="1" thickBot="1">
      <c r="B34" s="39" t="s">
        <v>3496</v>
      </c>
      <c r="C34" s="39" t="s">
        <v>1803</v>
      </c>
      <c r="D34" s="40" t="s">
        <v>3560</v>
      </c>
      <c r="E34" s="40" t="s">
        <v>3572</v>
      </c>
      <c r="F34" s="39" t="s">
        <v>2209</v>
      </c>
      <c r="G34" s="39">
        <v>50</v>
      </c>
      <c r="H34" s="339">
        <v>19.95</v>
      </c>
      <c r="I34" s="339">
        <v>14.95</v>
      </c>
      <c r="J34" s="339">
        <f t="shared" si="2"/>
        <v>5.98</v>
      </c>
      <c r="K34" s="339">
        <f t="shared" si="2"/>
        <v>5.2324999999999999</v>
      </c>
      <c r="L34" s="339">
        <f t="shared" si="2"/>
        <v>4.4850000000000012</v>
      </c>
      <c r="M34" s="339">
        <f t="shared" si="2"/>
        <v>3.7375000000000007</v>
      </c>
    </row>
  </sheetData>
  <mergeCells count="4">
    <mergeCell ref="A6:B6"/>
    <mergeCell ref="A1:A2"/>
    <mergeCell ref="B1:C2"/>
    <mergeCell ref="D1:E1"/>
  </mergeCells>
  <conditionalFormatting sqref="G4">
    <cfRule type="containsText" dxfId="20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>
  <sheetPr codeName="Sheet49"/>
  <dimension ref="A1:M13"/>
  <sheetViews>
    <sheetView tabSelected="1" workbookViewId="0">
      <pane ySplit="4" topLeftCell="A5" activePane="bottomLeft" state="frozen"/>
      <selection pane="bottomLeft" activeCell="B9" sqref="B9"/>
    </sheetView>
  </sheetViews>
  <sheetFormatPr defaultRowHeight="15"/>
  <cols>
    <col min="1" max="1" width="16.42578125" style="309" customWidth="1"/>
    <col min="2" max="2" width="19.140625" style="280" customWidth="1"/>
    <col min="3" max="3" width="26.7109375" style="280" customWidth="1"/>
    <col min="4" max="4" width="24.28515625" style="280" bestFit="1" customWidth="1"/>
    <col min="5" max="5" width="11.42578125" style="280" bestFit="1" customWidth="1"/>
    <col min="6" max="6" width="10.85546875" style="280" bestFit="1" customWidth="1"/>
    <col min="7" max="7" width="15.28515625" style="280" bestFit="1" customWidth="1"/>
    <col min="8" max="8" width="11" style="280" bestFit="1" customWidth="1"/>
    <col min="9" max="9" width="8.28515625" style="280" bestFit="1" customWidth="1"/>
    <col min="10" max="11" width="10.5703125" style="280" bestFit="1" customWidth="1"/>
    <col min="12" max="13" width="9.7109375" style="280" bestFit="1" customWidth="1"/>
    <col min="14" max="16384" width="9.140625" style="280"/>
  </cols>
  <sheetData>
    <row r="1" spans="1:13" ht="36" customHeight="1">
      <c r="A1" s="763"/>
      <c r="B1" s="784" t="s">
        <v>4286</v>
      </c>
      <c r="C1" s="782"/>
      <c r="D1" s="14" t="s">
        <v>3672</v>
      </c>
      <c r="E1" s="14" t="s">
        <v>3674</v>
      </c>
      <c r="F1" s="14" t="s">
        <v>3675</v>
      </c>
    </row>
    <row r="2" spans="1:13" ht="30.75" customHeight="1">
      <c r="A2" s="763"/>
      <c r="B2" s="782"/>
      <c r="C2" s="782"/>
      <c r="G2" s="111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B3" s="280"/>
      <c r="C3" s="280"/>
      <c r="D3" s="280"/>
      <c r="E3" s="280"/>
      <c r="F3" s="280"/>
      <c r="G3" s="280"/>
      <c r="H3" s="280"/>
      <c r="I3" s="280"/>
      <c r="J3" s="280"/>
      <c r="K3" s="280"/>
      <c r="L3" s="280"/>
      <c r="M3" s="280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66" customFormat="1" ht="3" customHeight="1">
      <c r="B5" s="280"/>
      <c r="C5" s="280"/>
      <c r="D5" s="280"/>
      <c r="E5" s="280"/>
      <c r="F5" s="280"/>
      <c r="G5" s="277">
        <v>10</v>
      </c>
      <c r="H5" s="280"/>
      <c r="I5" s="280"/>
      <c r="J5" s="280"/>
      <c r="K5" s="280"/>
      <c r="L5" s="280"/>
      <c r="M5" s="280"/>
    </row>
    <row r="6" spans="1:13" ht="25.5">
      <c r="A6" s="768" t="s">
        <v>3673</v>
      </c>
      <c r="B6" s="768"/>
      <c r="C6" s="383"/>
      <c r="D6" s="288"/>
      <c r="E6" s="288"/>
      <c r="F6" s="288"/>
    </row>
    <row r="7" spans="1:13" ht="71.25" customHeight="1" thickBot="1">
      <c r="B7" s="7" t="s">
        <v>3600</v>
      </c>
      <c r="C7" s="563">
        <v>840345100191</v>
      </c>
      <c r="D7" s="16" t="s">
        <v>3601</v>
      </c>
      <c r="E7" s="16"/>
      <c r="F7" s="16">
        <v>16.75</v>
      </c>
      <c r="G7" s="7">
        <v>10</v>
      </c>
      <c r="H7" s="384">
        <v>99.95</v>
      </c>
      <c r="I7" s="384">
        <v>79.95</v>
      </c>
      <c r="J7" s="384">
        <f t="shared" ref="J7:M10" si="0">$I7-($I7*J$2)</f>
        <v>31.980000000000004</v>
      </c>
      <c r="K7" s="384">
        <f t="shared" si="0"/>
        <v>27.982500000000002</v>
      </c>
      <c r="L7" s="384">
        <f t="shared" si="0"/>
        <v>23.985000000000007</v>
      </c>
      <c r="M7" s="384">
        <f t="shared" si="0"/>
        <v>19.987499999999997</v>
      </c>
    </row>
    <row r="8" spans="1:13" ht="71.25" customHeight="1" thickTop="1" thickBot="1">
      <c r="B8" s="10" t="s">
        <v>3597</v>
      </c>
      <c r="C8" s="564">
        <v>840345100221</v>
      </c>
      <c r="D8" s="18" t="s">
        <v>3602</v>
      </c>
      <c r="E8" s="18"/>
      <c r="F8" s="18">
        <v>16.75</v>
      </c>
      <c r="G8" s="11">
        <v>10</v>
      </c>
      <c r="H8" s="335">
        <v>99.95</v>
      </c>
      <c r="I8" s="335">
        <v>79.95</v>
      </c>
      <c r="J8" s="335">
        <f t="shared" si="0"/>
        <v>31.980000000000004</v>
      </c>
      <c r="K8" s="335">
        <f t="shared" si="0"/>
        <v>27.982500000000002</v>
      </c>
      <c r="L8" s="335">
        <f t="shared" si="0"/>
        <v>23.985000000000007</v>
      </c>
      <c r="M8" s="335">
        <f t="shared" si="0"/>
        <v>19.987499999999997</v>
      </c>
    </row>
    <row r="9" spans="1:13" ht="71.25" customHeight="1" thickTop="1" thickBot="1">
      <c r="B9" s="178" t="s">
        <v>3599</v>
      </c>
      <c r="C9" s="617">
        <v>840345100207</v>
      </c>
      <c r="D9" s="179" t="s">
        <v>3603</v>
      </c>
      <c r="E9" s="16"/>
      <c r="F9" s="179">
        <v>16.75</v>
      </c>
      <c r="G9" s="178">
        <v>10</v>
      </c>
      <c r="H9" s="243">
        <v>99.95</v>
      </c>
      <c r="I9" s="243">
        <v>79.95</v>
      </c>
      <c r="J9" s="243">
        <f t="shared" si="0"/>
        <v>31.980000000000004</v>
      </c>
      <c r="K9" s="243">
        <f t="shared" si="0"/>
        <v>27.982500000000002</v>
      </c>
      <c r="L9" s="243">
        <f t="shared" si="0"/>
        <v>23.985000000000007</v>
      </c>
      <c r="M9" s="243">
        <f t="shared" si="0"/>
        <v>19.987499999999997</v>
      </c>
    </row>
    <row r="10" spans="1:13" ht="71.25" customHeight="1" thickTop="1" thickBot="1">
      <c r="B10" s="39" t="s">
        <v>3598</v>
      </c>
      <c r="C10" s="618">
        <v>840345100214</v>
      </c>
      <c r="D10" s="40" t="s">
        <v>3604</v>
      </c>
      <c r="E10" s="40"/>
      <c r="F10" s="40">
        <v>16.75</v>
      </c>
      <c r="G10" s="39">
        <v>10</v>
      </c>
      <c r="H10" s="339">
        <v>99.95</v>
      </c>
      <c r="I10" s="339">
        <v>79.95</v>
      </c>
      <c r="J10" s="339">
        <f t="shared" si="0"/>
        <v>31.980000000000004</v>
      </c>
      <c r="K10" s="339">
        <f t="shared" si="0"/>
        <v>27.982500000000002</v>
      </c>
      <c r="L10" s="339">
        <f t="shared" si="0"/>
        <v>23.985000000000007</v>
      </c>
      <c r="M10" s="339">
        <f t="shared" si="0"/>
        <v>19.987499999999997</v>
      </c>
    </row>
    <row r="13" spans="1:13">
      <c r="E13" s="497"/>
    </row>
  </sheetData>
  <mergeCells count="3">
    <mergeCell ref="A1:A2"/>
    <mergeCell ref="B1:C2"/>
    <mergeCell ref="A6:B6"/>
  </mergeCells>
  <conditionalFormatting sqref="G4">
    <cfRule type="containsText" dxfId="19" priority="1" operator="containsText" text="Yes">
      <formula>NOT(ISERROR(SEARCH("Yes",G4)))</formula>
    </cfRule>
  </conditionalFormatting>
  <hyperlinks>
    <hyperlink ref="E1" location="'Pet - Cages &amp; Pens'!A20" display="Metal Wire"/>
    <hyperlink ref="F1" location="'Pet - Cages &amp; Pens'!A27" display="Metal Tube"/>
    <hyperlink ref="D1" location="'Pet - Cages &amp; Pens'!A14" display="Polyester"/>
  </hyperlink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>
  <dimension ref="A1:M16"/>
  <sheetViews>
    <sheetView workbookViewId="0">
      <selection sqref="A1:A2"/>
    </sheetView>
  </sheetViews>
  <sheetFormatPr defaultRowHeight="15"/>
  <cols>
    <col min="1" max="1" width="16.42578125" style="486" customWidth="1"/>
    <col min="2" max="2" width="19.140625" style="486" customWidth="1"/>
    <col min="3" max="3" width="26.7109375" style="486" customWidth="1"/>
    <col min="4" max="4" width="24.28515625" style="486" bestFit="1" customWidth="1"/>
    <col min="5" max="5" width="11.42578125" style="486" bestFit="1" customWidth="1"/>
    <col min="6" max="6" width="10.85546875" style="486" bestFit="1" customWidth="1"/>
    <col min="7" max="7" width="15.28515625" style="486" bestFit="1" customWidth="1"/>
    <col min="8" max="8" width="11" style="486" bestFit="1" customWidth="1"/>
    <col min="9" max="9" width="8.28515625" style="486" bestFit="1" customWidth="1"/>
    <col min="10" max="11" width="10.5703125" style="486" bestFit="1" customWidth="1"/>
    <col min="12" max="13" width="9.7109375" style="486" bestFit="1" customWidth="1"/>
    <col min="14" max="16384" width="9.140625" style="486"/>
  </cols>
  <sheetData>
    <row r="1" spans="1:13" ht="36" customHeight="1">
      <c r="A1" s="763"/>
      <c r="B1" s="784" t="s">
        <v>4287</v>
      </c>
      <c r="C1" s="782"/>
      <c r="D1" s="14" t="s">
        <v>3672</v>
      </c>
      <c r="E1" s="14" t="s">
        <v>3674</v>
      </c>
      <c r="F1" s="14" t="s">
        <v>3675</v>
      </c>
    </row>
    <row r="2" spans="1:13" ht="31.5" customHeight="1">
      <c r="A2" s="763"/>
      <c r="B2" s="782"/>
      <c r="C2" s="782"/>
      <c r="G2" s="111"/>
      <c r="J2" s="495">
        <v>0.6</v>
      </c>
      <c r="K2" s="495">
        <v>0.65</v>
      </c>
      <c r="L2" s="495">
        <v>0.7</v>
      </c>
      <c r="M2" s="495">
        <v>0.75</v>
      </c>
    </row>
    <row r="3" spans="1:13" s="89" customFormat="1" ht="4.1500000000000004" customHeight="1">
      <c r="B3" s="486"/>
      <c r="C3" s="486"/>
      <c r="D3" s="486"/>
      <c r="E3" s="486"/>
      <c r="F3" s="486"/>
      <c r="G3" s="486"/>
      <c r="H3" s="486"/>
      <c r="I3" s="486"/>
      <c r="J3" s="486"/>
      <c r="K3" s="486"/>
      <c r="L3" s="486"/>
      <c r="M3" s="486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487" customFormat="1" ht="3" customHeight="1">
      <c r="B5" s="486"/>
      <c r="C5" s="486"/>
      <c r="D5" s="486"/>
      <c r="E5" s="486"/>
      <c r="F5" s="486"/>
      <c r="G5" s="489">
        <v>10</v>
      </c>
      <c r="H5" s="486"/>
      <c r="I5" s="486"/>
      <c r="J5" s="486"/>
      <c r="K5" s="486"/>
      <c r="L5" s="486"/>
      <c r="M5" s="486"/>
    </row>
    <row r="6" spans="1:13" s="487" customFormat="1" ht="25.5">
      <c r="A6" s="768" t="s">
        <v>3682</v>
      </c>
      <c r="B6" s="768"/>
      <c r="C6" s="383"/>
      <c r="D6" s="486"/>
      <c r="E6" s="486"/>
      <c r="F6" s="486"/>
      <c r="G6" s="486"/>
      <c r="H6" s="486"/>
      <c r="I6" s="486"/>
      <c r="J6" s="486"/>
      <c r="K6" s="486"/>
      <c r="L6" s="486"/>
      <c r="M6" s="486"/>
    </row>
    <row r="7" spans="1:13" s="155" customFormat="1" ht="24.95" customHeight="1" thickBot="1">
      <c r="B7" s="619" t="s">
        <v>2525</v>
      </c>
      <c r="C7" s="619">
        <v>840345102218</v>
      </c>
      <c r="D7" s="619" t="s">
        <v>2529</v>
      </c>
      <c r="E7" s="619" t="s">
        <v>2535</v>
      </c>
      <c r="F7" s="619"/>
      <c r="G7" s="542">
        <v>1</v>
      </c>
      <c r="H7" s="311">
        <v>99.95</v>
      </c>
      <c r="I7" s="311">
        <v>79.95</v>
      </c>
      <c r="J7" s="536">
        <f t="shared" ref="J7:M11" si="0">$I7-($I7*J$2)</f>
        <v>31.980000000000004</v>
      </c>
      <c r="K7" s="536">
        <f t="shared" si="0"/>
        <v>27.982500000000002</v>
      </c>
      <c r="L7" s="536">
        <f t="shared" si="0"/>
        <v>23.985000000000007</v>
      </c>
      <c r="M7" s="536">
        <f t="shared" si="0"/>
        <v>19.987499999999997</v>
      </c>
    </row>
    <row r="8" spans="1:13" s="155" customFormat="1" ht="24.95" customHeight="1" thickTop="1" thickBot="1">
      <c r="B8" s="620" t="s">
        <v>2524</v>
      </c>
      <c r="C8" s="621">
        <v>840345102225</v>
      </c>
      <c r="D8" s="620" t="s">
        <v>2529</v>
      </c>
      <c r="E8" s="620" t="s">
        <v>2534</v>
      </c>
      <c r="F8" s="620"/>
      <c r="G8" s="553">
        <v>1</v>
      </c>
      <c r="H8" s="310">
        <v>129.94999999999999</v>
      </c>
      <c r="I8" s="310">
        <v>99.95</v>
      </c>
      <c r="J8" s="599">
        <f t="shared" si="0"/>
        <v>39.980000000000004</v>
      </c>
      <c r="K8" s="599">
        <f t="shared" si="0"/>
        <v>34.982500000000002</v>
      </c>
      <c r="L8" s="599">
        <f t="shared" si="0"/>
        <v>29.984999999999999</v>
      </c>
      <c r="M8" s="599">
        <f t="shared" si="0"/>
        <v>24.987499999999997</v>
      </c>
    </row>
    <row r="9" spans="1:13" s="155" customFormat="1" ht="24.95" customHeight="1" thickTop="1" thickBot="1">
      <c r="B9" s="619" t="s">
        <v>2523</v>
      </c>
      <c r="C9" s="619">
        <v>840345102232</v>
      </c>
      <c r="D9" s="619" t="s">
        <v>2529</v>
      </c>
      <c r="E9" s="619" t="s">
        <v>2533</v>
      </c>
      <c r="F9" s="619"/>
      <c r="G9" s="542">
        <v>1</v>
      </c>
      <c r="H9" s="311">
        <v>159.94999999999999</v>
      </c>
      <c r="I9" s="311">
        <v>129.94999999999999</v>
      </c>
      <c r="J9" s="536">
        <f t="shared" si="0"/>
        <v>51.980000000000004</v>
      </c>
      <c r="K9" s="536">
        <f t="shared" si="0"/>
        <v>45.482499999999987</v>
      </c>
      <c r="L9" s="536">
        <f t="shared" si="0"/>
        <v>38.984999999999999</v>
      </c>
      <c r="M9" s="536">
        <f t="shared" si="0"/>
        <v>32.487499999999997</v>
      </c>
    </row>
    <row r="10" spans="1:13" s="155" customFormat="1" ht="24.95" customHeight="1" thickTop="1" thickBot="1">
      <c r="B10" s="620" t="s">
        <v>2522</v>
      </c>
      <c r="C10" s="621">
        <v>840345102249</v>
      </c>
      <c r="D10" s="620" t="s">
        <v>2529</v>
      </c>
      <c r="E10" s="620" t="s">
        <v>2532</v>
      </c>
      <c r="F10" s="620"/>
      <c r="G10" s="560">
        <v>1</v>
      </c>
      <c r="H10" s="386">
        <v>199.95</v>
      </c>
      <c r="I10" s="386">
        <v>169.95</v>
      </c>
      <c r="J10" s="594">
        <f t="shared" si="0"/>
        <v>67.98</v>
      </c>
      <c r="K10" s="594">
        <f t="shared" si="0"/>
        <v>59.482499999999987</v>
      </c>
      <c r="L10" s="594">
        <f t="shared" si="0"/>
        <v>50.984999999999999</v>
      </c>
      <c r="M10" s="594">
        <f t="shared" si="0"/>
        <v>42.487499999999997</v>
      </c>
    </row>
    <row r="11" spans="1:13" s="155" customFormat="1" ht="24.95" customHeight="1" thickTop="1" thickBot="1">
      <c r="B11" s="622" t="s">
        <v>2521</v>
      </c>
      <c r="C11" s="622">
        <v>840345102256</v>
      </c>
      <c r="D11" s="622" t="s">
        <v>2529</v>
      </c>
      <c r="E11" s="622" t="s">
        <v>2531</v>
      </c>
      <c r="F11" s="622"/>
      <c r="G11" s="623">
        <v>1</v>
      </c>
      <c r="H11" s="387">
        <v>229.95</v>
      </c>
      <c r="I11" s="387">
        <v>199.95</v>
      </c>
      <c r="J11" s="596">
        <f t="shared" si="0"/>
        <v>79.98</v>
      </c>
      <c r="K11" s="596">
        <f t="shared" si="0"/>
        <v>69.982499999999987</v>
      </c>
      <c r="L11" s="596">
        <f t="shared" si="0"/>
        <v>59.985000000000014</v>
      </c>
      <c r="M11" s="596">
        <f t="shared" si="0"/>
        <v>49.987500000000011</v>
      </c>
    </row>
    <row r="12" spans="1:13" s="487" customFormat="1" ht="3" customHeight="1">
      <c r="B12" s="486"/>
      <c r="C12" s="486"/>
      <c r="D12" s="486"/>
      <c r="E12" s="486"/>
      <c r="F12" s="486"/>
      <c r="G12" s="154">
        <v>1</v>
      </c>
      <c r="H12" s="496">
        <v>229.95</v>
      </c>
      <c r="I12" s="496">
        <v>184.95</v>
      </c>
      <c r="J12" s="486"/>
      <c r="K12" s="486"/>
      <c r="L12" s="486"/>
      <c r="M12" s="486"/>
    </row>
    <row r="13" spans="1:13" s="487" customFormat="1" ht="25.5">
      <c r="A13" s="768" t="s">
        <v>3683</v>
      </c>
      <c r="B13" s="768"/>
      <c r="C13" s="383"/>
      <c r="D13" s="486"/>
      <c r="E13" s="486"/>
      <c r="F13" s="486"/>
      <c r="G13" s="486"/>
      <c r="H13" s="486"/>
      <c r="I13" s="486"/>
      <c r="J13" s="486"/>
      <c r="K13" s="486"/>
      <c r="L13" s="486"/>
      <c r="M13" s="486"/>
    </row>
    <row r="14" spans="1:13" s="155" customFormat="1" ht="24.95" customHeight="1" thickBot="1">
      <c r="B14" s="619" t="s">
        <v>2528</v>
      </c>
      <c r="C14" s="619">
        <v>840345102188</v>
      </c>
      <c r="D14" s="619" t="s">
        <v>2530</v>
      </c>
      <c r="E14" s="619" t="s">
        <v>2535</v>
      </c>
      <c r="F14" s="619"/>
      <c r="G14" s="535">
        <v>1</v>
      </c>
      <c r="H14" s="311">
        <v>199.95</v>
      </c>
      <c r="I14" s="311">
        <v>179.95</v>
      </c>
      <c r="J14" s="536">
        <f t="shared" ref="J14:M16" si="1">$I14-($I14*J$2)</f>
        <v>71.98</v>
      </c>
      <c r="K14" s="536">
        <f t="shared" si="1"/>
        <v>62.982499999999987</v>
      </c>
      <c r="L14" s="536">
        <f t="shared" si="1"/>
        <v>53.984999999999999</v>
      </c>
      <c r="M14" s="536">
        <f t="shared" si="1"/>
        <v>44.987500000000011</v>
      </c>
    </row>
    <row r="15" spans="1:13" s="155" customFormat="1" ht="24.95" customHeight="1" thickTop="1" thickBot="1">
      <c r="B15" s="620" t="s">
        <v>2527</v>
      </c>
      <c r="C15" s="621">
        <v>840345102195</v>
      </c>
      <c r="D15" s="620" t="s">
        <v>2530</v>
      </c>
      <c r="E15" s="620" t="s">
        <v>2537</v>
      </c>
      <c r="F15" s="620"/>
      <c r="G15" s="537">
        <v>1</v>
      </c>
      <c r="H15" s="467">
        <v>249.95</v>
      </c>
      <c r="I15" s="467">
        <v>209.95</v>
      </c>
      <c r="J15" s="538">
        <f t="shared" si="1"/>
        <v>83.98</v>
      </c>
      <c r="K15" s="594">
        <f t="shared" si="1"/>
        <v>73.482499999999987</v>
      </c>
      <c r="L15" s="594">
        <f t="shared" si="1"/>
        <v>62.985000000000014</v>
      </c>
      <c r="M15" s="594">
        <f t="shared" si="1"/>
        <v>52.487500000000011</v>
      </c>
    </row>
    <row r="16" spans="1:13" s="155" customFormat="1" ht="24.95" customHeight="1" thickTop="1" thickBot="1">
      <c r="B16" s="622" t="s">
        <v>2526</v>
      </c>
      <c r="C16" s="622">
        <v>840345102201</v>
      </c>
      <c r="D16" s="622" t="s">
        <v>2530</v>
      </c>
      <c r="E16" s="622" t="s">
        <v>2536</v>
      </c>
      <c r="F16" s="622"/>
      <c r="G16" s="561">
        <v>1</v>
      </c>
      <c r="H16" s="387">
        <v>274.95</v>
      </c>
      <c r="I16" s="387">
        <v>234.95</v>
      </c>
      <c r="J16" s="548">
        <f t="shared" si="1"/>
        <v>93.97999999999999</v>
      </c>
      <c r="K16" s="596">
        <f t="shared" si="1"/>
        <v>82.232499999999987</v>
      </c>
      <c r="L16" s="596">
        <f t="shared" si="1"/>
        <v>70.485000000000014</v>
      </c>
      <c r="M16" s="596">
        <f t="shared" si="1"/>
        <v>58.737500000000011</v>
      </c>
    </row>
  </sheetData>
  <mergeCells count="4">
    <mergeCell ref="A1:A2"/>
    <mergeCell ref="B1:C2"/>
    <mergeCell ref="A6:B6"/>
    <mergeCell ref="A13:B13"/>
  </mergeCells>
  <conditionalFormatting sqref="G4">
    <cfRule type="containsText" dxfId="18" priority="1" operator="containsText" text="Yes">
      <formula>NOT(ISERROR(SEARCH("Yes",G4)))</formula>
    </cfRule>
  </conditionalFormatting>
  <hyperlinks>
    <hyperlink ref="E1" location="'Pet - Cages &amp; Pens'!A20" display="Metal Wire"/>
    <hyperlink ref="F1" location="'Pet - Cages &amp; Pens'!A27" display="Metal Tube"/>
    <hyperlink ref="D1" location="'Pet - Cages &amp; Pens'!A14" display="Polyester"/>
  </hyperlink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>
  <sheetPr codeName="Sheet53"/>
  <dimension ref="A1:M20"/>
  <sheetViews>
    <sheetView zoomScaleNormal="100" workbookViewId="0">
      <selection activeCell="D11" sqref="D11"/>
    </sheetView>
  </sheetViews>
  <sheetFormatPr defaultRowHeight="15"/>
  <cols>
    <col min="1" max="1" width="15.28515625" style="309" customWidth="1"/>
    <col min="2" max="2" width="14.28515625" customWidth="1"/>
    <col min="3" max="3" width="22.140625" customWidth="1"/>
    <col min="4" max="4" width="23" customWidth="1"/>
    <col min="5" max="5" width="11.42578125" bestFit="1" customWidth="1"/>
    <col min="6" max="6" width="7.42578125" bestFit="1" customWidth="1"/>
    <col min="7" max="7" width="15.28515625" bestFit="1" customWidth="1"/>
    <col min="8" max="8" width="7" bestFit="1" customWidth="1"/>
    <col min="9" max="9" width="8" bestFit="1" customWidth="1"/>
    <col min="10" max="14" width="9.7109375" bestFit="1" customWidth="1"/>
  </cols>
  <sheetData>
    <row r="1" spans="1:13" ht="30.6" customHeight="1">
      <c r="A1" s="763"/>
      <c r="B1" s="784" t="s">
        <v>4822</v>
      </c>
      <c r="C1" s="782"/>
      <c r="D1" s="77"/>
      <c r="E1" s="88"/>
      <c r="F1" s="176"/>
      <c r="G1" s="297"/>
      <c r="H1" s="297"/>
      <c r="I1" s="297"/>
      <c r="J1" s="297"/>
      <c r="K1" s="297"/>
      <c r="L1" s="297"/>
      <c r="M1" s="297"/>
    </row>
    <row r="2" spans="1:13" ht="33" customHeight="1">
      <c r="A2" s="763"/>
      <c r="B2" s="782"/>
      <c r="C2" s="782"/>
      <c r="D2" s="14"/>
      <c r="E2" s="14"/>
      <c r="F2" s="14"/>
      <c r="G2" s="111"/>
      <c r="H2" s="108"/>
      <c r="I2" s="108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C3" s="139"/>
      <c r="G3" s="112"/>
      <c r="H3" s="105"/>
      <c r="I3" s="105"/>
      <c r="J3" s="105"/>
      <c r="K3" s="105"/>
      <c r="L3" s="105"/>
      <c r="M3" s="105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166" customFormat="1" ht="3" customHeight="1">
      <c r="B5" s="80"/>
      <c r="C5" s="138"/>
      <c r="D5" s="80"/>
      <c r="E5" s="80"/>
      <c r="F5" s="80"/>
    </row>
    <row r="6" spans="1:13" s="166" customFormat="1" ht="25.5">
      <c r="A6" s="768" t="s">
        <v>2444</v>
      </c>
      <c r="B6" s="768"/>
      <c r="C6" s="383"/>
      <c r="D6" s="80"/>
      <c r="E6" s="80"/>
      <c r="F6" s="80"/>
    </row>
    <row r="7" spans="1:13" s="166" customFormat="1" ht="80.25" customHeight="1" thickBot="1">
      <c r="A7"/>
      <c r="B7" s="648" t="s">
        <v>4292</v>
      </c>
      <c r="C7" s="649" t="s">
        <v>4293</v>
      </c>
      <c r="D7" s="294" t="s">
        <v>2444</v>
      </c>
      <c r="E7" s="294"/>
      <c r="F7" s="294" t="s">
        <v>3792</v>
      </c>
      <c r="G7" s="293">
        <v>10</v>
      </c>
      <c r="H7" s="417">
        <v>37.950000000000003</v>
      </c>
      <c r="I7" s="417">
        <v>31.95</v>
      </c>
      <c r="J7" s="417">
        <f>$I7-($I7*J$2)</f>
        <v>12.780000000000001</v>
      </c>
      <c r="K7" s="417">
        <f>$I7-($I7*K$2)</f>
        <v>11.182499999999997</v>
      </c>
      <c r="L7" s="417">
        <f>$I7-($I7*L$2)</f>
        <v>9.5850000000000009</v>
      </c>
      <c r="M7" s="417">
        <f>$I7-($I7*M$2)</f>
        <v>7.9875000000000007</v>
      </c>
    </row>
    <row r="8" spans="1:13" ht="80.25" customHeight="1" thickBot="1">
      <c r="A8"/>
      <c r="B8" s="648" t="s">
        <v>4294</v>
      </c>
      <c r="C8" s="649" t="s">
        <v>4297</v>
      </c>
      <c r="D8" s="294" t="s">
        <v>2444</v>
      </c>
      <c r="E8" s="294"/>
      <c r="F8" s="294" t="s">
        <v>3792</v>
      </c>
      <c r="G8" s="293">
        <v>10</v>
      </c>
    </row>
    <row r="9" spans="1:13" ht="80.25" customHeight="1" thickBot="1">
      <c r="A9"/>
      <c r="B9" s="648" t="s">
        <v>4295</v>
      </c>
      <c r="C9" s="649" t="s">
        <v>4298</v>
      </c>
      <c r="D9" s="294" t="s">
        <v>2444</v>
      </c>
      <c r="E9" s="294"/>
      <c r="F9" s="294" t="s">
        <v>3792</v>
      </c>
      <c r="G9" s="293">
        <v>10</v>
      </c>
    </row>
    <row r="10" spans="1:13" ht="80.25" customHeight="1" thickBot="1">
      <c r="A10"/>
      <c r="B10" s="648" t="s">
        <v>4296</v>
      </c>
      <c r="C10" s="649" t="s">
        <v>4299</v>
      </c>
      <c r="D10" s="294" t="s">
        <v>2444</v>
      </c>
      <c r="E10" s="294"/>
      <c r="F10" s="294" t="s">
        <v>3792</v>
      </c>
      <c r="G10" s="293">
        <v>10</v>
      </c>
    </row>
    <row r="11" spans="1:13" ht="64.5" customHeight="1">
      <c r="A11" s="772" t="s">
        <v>4824</v>
      </c>
      <c r="B11" s="768"/>
      <c r="G11" s="729"/>
    </row>
    <row r="12" spans="1:13" ht="144" customHeight="1" thickBot="1">
      <c r="A12" s="792"/>
      <c r="B12" s="648" t="s">
        <v>4823</v>
      </c>
      <c r="C12" s="649" t="s">
        <v>4825</v>
      </c>
      <c r="D12" s="294" t="s">
        <v>4826</v>
      </c>
      <c r="E12" s="294"/>
      <c r="F12" s="294" t="s">
        <v>4282</v>
      </c>
      <c r="G12" s="293">
        <v>24</v>
      </c>
    </row>
    <row r="13" spans="1:13">
      <c r="A13" s="763"/>
    </row>
    <row r="14" spans="1:13">
      <c r="A14" s="763"/>
    </row>
    <row r="15" spans="1:13">
      <c r="A15" s="763"/>
    </row>
    <row r="16" spans="1:13">
      <c r="A16" s="763"/>
    </row>
    <row r="17" spans="1:1">
      <c r="A17" s="763"/>
    </row>
    <row r="18" spans="1:1">
      <c r="A18" s="763"/>
    </row>
    <row r="19" spans="1:1">
      <c r="A19" s="763"/>
    </row>
    <row r="20" spans="1:1">
      <c r="A20" s="763"/>
    </row>
  </sheetData>
  <mergeCells count="5">
    <mergeCell ref="B1:C2"/>
    <mergeCell ref="A1:A2"/>
    <mergeCell ref="A6:B6"/>
    <mergeCell ref="A11:B11"/>
    <mergeCell ref="A12:A20"/>
  </mergeCells>
  <conditionalFormatting sqref="H2 G4 H3:I3">
    <cfRule type="containsText" dxfId="17" priority="1" operator="containsText" text="Yes">
      <formula>NOT(ISERROR(SEARCH("Yes",G2)))</formula>
    </cfRule>
  </conditionalFormatting>
  <hyperlinks>
    <hyperlink ref="E1" location="'Pet - Beds'!A6" display="Bed"/>
    <hyperlink ref="E2" location="'Pet - Beds'!A14" display="Cot"/>
  </hyperlinks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>
  <sheetPr codeName="Sheet46"/>
  <dimension ref="A1:M29"/>
  <sheetViews>
    <sheetView zoomScaleNormal="100" workbookViewId="0">
      <pane ySplit="4" topLeftCell="A5" activePane="bottomLeft" state="frozen"/>
      <selection pane="bottomLeft" activeCell="L8" sqref="L8"/>
    </sheetView>
  </sheetViews>
  <sheetFormatPr defaultRowHeight="15"/>
  <cols>
    <col min="1" max="1" width="11.7109375" customWidth="1"/>
    <col min="2" max="2" width="18.7109375" customWidth="1"/>
    <col min="3" max="3" width="16.7109375" customWidth="1"/>
    <col min="4" max="4" width="13.85546875" customWidth="1"/>
    <col min="5" max="5" width="13.5703125" customWidth="1"/>
    <col min="6" max="6" width="17.28515625" customWidth="1"/>
    <col min="7" max="7" width="15.28515625" bestFit="1" customWidth="1"/>
    <col min="9" max="9" width="11" bestFit="1" customWidth="1"/>
    <col min="10" max="13" width="9.7109375" bestFit="1" customWidth="1"/>
  </cols>
  <sheetData>
    <row r="1" spans="1:13" ht="30.6" customHeight="1">
      <c r="A1" s="763"/>
      <c r="B1" s="784" t="s">
        <v>4135</v>
      </c>
      <c r="C1" s="782"/>
      <c r="D1" s="77" t="s">
        <v>4543</v>
      </c>
      <c r="E1" s="14" t="s">
        <v>4544</v>
      </c>
      <c r="F1" s="14" t="s">
        <v>4546</v>
      </c>
      <c r="G1" s="14" t="s">
        <v>4545</v>
      </c>
      <c r="I1" s="111"/>
    </row>
    <row r="2" spans="1:13" ht="33" customHeight="1">
      <c r="A2" s="763"/>
      <c r="B2" s="782"/>
      <c r="C2" s="782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3" customHeight="1">
      <c r="A3"/>
      <c r="B3"/>
      <c r="C3"/>
      <c r="D3"/>
      <c r="E3"/>
      <c r="F3"/>
      <c r="G3"/>
      <c r="H3"/>
      <c r="I3"/>
      <c r="J3"/>
      <c r="K3"/>
      <c r="L3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3" customHeight="1">
      <c r="B5" s="288"/>
      <c r="C5" s="288"/>
      <c r="D5" s="288"/>
      <c r="E5" s="288"/>
      <c r="F5" s="288"/>
      <c r="G5" s="288"/>
      <c r="H5" s="288"/>
      <c r="I5" s="288"/>
      <c r="J5" s="288"/>
      <c r="K5" s="288"/>
      <c r="L5" s="288"/>
      <c r="M5" s="288"/>
    </row>
    <row r="6" spans="1:13" ht="25.5">
      <c r="A6" s="768" t="s">
        <v>4543</v>
      </c>
      <c r="B6" s="768"/>
      <c r="C6" s="282"/>
      <c r="D6" s="288"/>
      <c r="E6" s="288"/>
      <c r="F6" s="288"/>
      <c r="G6" s="288"/>
      <c r="H6" s="288"/>
      <c r="I6" s="288"/>
      <c r="J6" s="288"/>
      <c r="K6" s="288"/>
      <c r="L6" s="288"/>
      <c r="M6" s="288"/>
    </row>
    <row r="7" spans="1:13" ht="50.1" customHeight="1" thickBot="1">
      <c r="B7" s="7" t="s">
        <v>3587</v>
      </c>
      <c r="C7" s="563" t="s">
        <v>1794</v>
      </c>
      <c r="D7" s="16" t="s">
        <v>1796</v>
      </c>
      <c r="E7" s="16"/>
      <c r="F7" s="16">
        <v>16.75</v>
      </c>
      <c r="G7" s="7">
        <v>1</v>
      </c>
      <c r="H7" s="384">
        <v>189.95</v>
      </c>
      <c r="I7" s="384">
        <v>169.95</v>
      </c>
      <c r="J7" s="384">
        <f t="shared" ref="J7:M12" si="0">$I7-($I7*J$2)</f>
        <v>67.98</v>
      </c>
      <c r="K7" s="384">
        <f t="shared" si="0"/>
        <v>59.482499999999987</v>
      </c>
      <c r="L7" s="384">
        <f t="shared" si="0"/>
        <v>50.984999999999999</v>
      </c>
      <c r="M7" s="384">
        <f t="shared" si="0"/>
        <v>42.487499999999997</v>
      </c>
    </row>
    <row r="8" spans="1:13" ht="50.1" customHeight="1" thickTop="1" thickBot="1">
      <c r="B8" s="10" t="s">
        <v>3589</v>
      </c>
      <c r="C8" s="564" t="s">
        <v>2551</v>
      </c>
      <c r="D8" s="18" t="s">
        <v>2555</v>
      </c>
      <c r="E8" s="18"/>
      <c r="F8" s="18">
        <v>16.75</v>
      </c>
      <c r="G8" s="11">
        <v>1</v>
      </c>
      <c r="H8" s="335">
        <v>189.95</v>
      </c>
      <c r="I8" s="335">
        <v>169.95</v>
      </c>
      <c r="J8" s="335">
        <f t="shared" si="0"/>
        <v>67.98</v>
      </c>
      <c r="K8" s="335">
        <f t="shared" si="0"/>
        <v>59.482499999999987</v>
      </c>
      <c r="L8" s="335">
        <f t="shared" si="0"/>
        <v>50.984999999999999</v>
      </c>
      <c r="M8" s="335">
        <f t="shared" si="0"/>
        <v>42.487499999999997</v>
      </c>
    </row>
    <row r="9" spans="1:13" ht="50.1" customHeight="1" thickTop="1" thickBot="1">
      <c r="B9" s="7" t="s">
        <v>3588</v>
      </c>
      <c r="C9" s="563" t="s">
        <v>1795</v>
      </c>
      <c r="D9" s="16" t="s">
        <v>1797</v>
      </c>
      <c r="E9" s="16"/>
      <c r="F9" s="16">
        <v>16.75</v>
      </c>
      <c r="G9" s="12">
        <v>1</v>
      </c>
      <c r="H9" s="440">
        <v>189.95</v>
      </c>
      <c r="I9" s="440">
        <v>169.95</v>
      </c>
      <c r="J9" s="440">
        <f t="shared" si="0"/>
        <v>67.98</v>
      </c>
      <c r="K9" s="440">
        <f t="shared" si="0"/>
        <v>59.482499999999987</v>
      </c>
      <c r="L9" s="440">
        <f t="shared" si="0"/>
        <v>50.984999999999999</v>
      </c>
      <c r="M9" s="440">
        <f t="shared" si="0"/>
        <v>42.487499999999997</v>
      </c>
    </row>
    <row r="10" spans="1:13" ht="50.1" customHeight="1" thickTop="1" thickBot="1">
      <c r="B10" s="10" t="s">
        <v>3942</v>
      </c>
      <c r="C10" s="564" t="s">
        <v>2552</v>
      </c>
      <c r="D10" s="18" t="s">
        <v>2556</v>
      </c>
      <c r="E10" s="18"/>
      <c r="F10" s="18">
        <v>16.75</v>
      </c>
      <c r="G10" s="11">
        <v>1</v>
      </c>
      <c r="H10" s="335">
        <v>189.95</v>
      </c>
      <c r="I10" s="335">
        <v>169.95</v>
      </c>
      <c r="J10" s="335">
        <f t="shared" si="0"/>
        <v>67.98</v>
      </c>
      <c r="K10" s="335">
        <f t="shared" si="0"/>
        <v>59.482499999999987</v>
      </c>
      <c r="L10" s="335">
        <f t="shared" si="0"/>
        <v>50.984999999999999</v>
      </c>
      <c r="M10" s="335">
        <f t="shared" si="0"/>
        <v>42.487499999999997</v>
      </c>
    </row>
    <row r="11" spans="1:13" ht="50.1" customHeight="1" thickTop="1" thickBot="1">
      <c r="B11" s="7" t="s">
        <v>3943</v>
      </c>
      <c r="C11" s="563" t="s">
        <v>2554</v>
      </c>
      <c r="D11" s="16" t="s">
        <v>2558</v>
      </c>
      <c r="E11" s="16"/>
      <c r="F11" s="16">
        <v>16.75</v>
      </c>
      <c r="G11" s="12">
        <v>1</v>
      </c>
      <c r="H11" s="440">
        <v>189.95</v>
      </c>
      <c r="I11" s="440">
        <v>169.95</v>
      </c>
      <c r="J11" s="440">
        <f t="shared" si="0"/>
        <v>67.98</v>
      </c>
      <c r="K11" s="440">
        <f t="shared" si="0"/>
        <v>59.482499999999987</v>
      </c>
      <c r="L11" s="440">
        <f t="shared" si="0"/>
        <v>50.984999999999999</v>
      </c>
      <c r="M11" s="440">
        <f t="shared" si="0"/>
        <v>42.487499999999997</v>
      </c>
    </row>
    <row r="12" spans="1:13" s="102" customFormat="1" ht="50.1" customHeight="1" thickTop="1" thickBot="1">
      <c r="B12" s="39" t="s">
        <v>3590</v>
      </c>
      <c r="C12" s="618" t="s">
        <v>2553</v>
      </c>
      <c r="D12" s="40" t="s">
        <v>2557</v>
      </c>
      <c r="E12" s="40"/>
      <c r="F12" s="40">
        <v>16.75</v>
      </c>
      <c r="G12" s="39">
        <v>1</v>
      </c>
      <c r="H12" s="339">
        <v>189.95</v>
      </c>
      <c r="I12" s="339">
        <v>169.95</v>
      </c>
      <c r="J12" s="339">
        <f t="shared" si="0"/>
        <v>67.98</v>
      </c>
      <c r="K12" s="339">
        <f t="shared" si="0"/>
        <v>59.482499999999987</v>
      </c>
      <c r="L12" s="339">
        <f t="shared" si="0"/>
        <v>50.984999999999999</v>
      </c>
      <c r="M12" s="339">
        <f t="shared" si="0"/>
        <v>42.487499999999997</v>
      </c>
    </row>
    <row r="13" spans="1:13" ht="3" customHeight="1">
      <c r="B13" s="288"/>
      <c r="C13" s="288"/>
      <c r="D13" s="288"/>
      <c r="E13" s="288"/>
      <c r="F13" s="288"/>
      <c r="G13" s="435"/>
      <c r="H13" s="435"/>
      <c r="I13" s="435"/>
      <c r="J13" s="435"/>
      <c r="K13" s="435"/>
      <c r="L13" s="435"/>
      <c r="M13" s="435"/>
    </row>
    <row r="14" spans="1:13" ht="25.5">
      <c r="A14" s="768" t="s">
        <v>4544</v>
      </c>
      <c r="B14" s="768"/>
      <c r="C14" s="282"/>
      <c r="D14" s="288"/>
      <c r="E14" s="288"/>
      <c r="F14" s="288"/>
      <c r="G14" s="435"/>
      <c r="H14" s="435"/>
      <c r="I14" s="435"/>
      <c r="J14" s="435"/>
      <c r="K14" s="435"/>
      <c r="L14" s="435"/>
      <c r="M14" s="435"/>
    </row>
    <row r="15" spans="1:13" ht="50.1" customHeight="1" thickBot="1">
      <c r="B15" s="7" t="s">
        <v>3944</v>
      </c>
      <c r="C15" s="563" t="s">
        <v>3591</v>
      </c>
      <c r="D15" s="16" t="s">
        <v>1796</v>
      </c>
      <c r="E15" s="16"/>
      <c r="F15" s="16">
        <v>16.75</v>
      </c>
      <c r="G15" s="7">
        <v>1</v>
      </c>
      <c r="H15" s="384">
        <v>219.95</v>
      </c>
      <c r="I15" s="384">
        <v>189.95</v>
      </c>
      <c r="J15" s="384">
        <f t="shared" ref="J15:M20" si="1">$I15-($I15*J$2)</f>
        <v>75.98</v>
      </c>
      <c r="K15" s="384">
        <f t="shared" si="1"/>
        <v>66.482499999999987</v>
      </c>
      <c r="L15" s="384">
        <f t="shared" si="1"/>
        <v>56.985000000000014</v>
      </c>
      <c r="M15" s="384">
        <f t="shared" si="1"/>
        <v>47.487500000000011</v>
      </c>
    </row>
    <row r="16" spans="1:13" ht="50.1" customHeight="1" thickTop="1" thickBot="1">
      <c r="B16" s="10" t="s">
        <v>3945</v>
      </c>
      <c r="C16" s="564" t="s">
        <v>3592</v>
      </c>
      <c r="D16" s="18" t="s">
        <v>1797</v>
      </c>
      <c r="E16" s="18"/>
      <c r="F16" s="18">
        <v>16.75</v>
      </c>
      <c r="G16" s="10">
        <v>1</v>
      </c>
      <c r="H16" s="343">
        <v>219.95</v>
      </c>
      <c r="I16" s="343">
        <v>189.95</v>
      </c>
      <c r="J16" s="343">
        <f t="shared" si="1"/>
        <v>75.98</v>
      </c>
      <c r="K16" s="343">
        <f t="shared" si="1"/>
        <v>66.482499999999987</v>
      </c>
      <c r="L16" s="343">
        <f t="shared" si="1"/>
        <v>56.985000000000014</v>
      </c>
      <c r="M16" s="343">
        <f t="shared" si="1"/>
        <v>47.487500000000011</v>
      </c>
    </row>
    <row r="17" spans="1:13" ht="50.1" customHeight="1" thickTop="1" thickBot="1">
      <c r="B17" s="7" t="s">
        <v>3946</v>
      </c>
      <c r="C17" s="563" t="s">
        <v>3593</v>
      </c>
      <c r="D17" s="16" t="s">
        <v>2555</v>
      </c>
      <c r="E17" s="16"/>
      <c r="F17" s="16">
        <v>16.75</v>
      </c>
      <c r="G17" s="12">
        <v>1</v>
      </c>
      <c r="H17" s="440">
        <v>219.95</v>
      </c>
      <c r="I17" s="440">
        <v>189.95</v>
      </c>
      <c r="J17" s="440">
        <f t="shared" si="1"/>
        <v>75.98</v>
      </c>
      <c r="K17" s="440">
        <f t="shared" si="1"/>
        <v>66.482499999999987</v>
      </c>
      <c r="L17" s="440">
        <f t="shared" si="1"/>
        <v>56.985000000000014</v>
      </c>
      <c r="M17" s="440">
        <f t="shared" si="1"/>
        <v>47.487500000000011</v>
      </c>
    </row>
    <row r="18" spans="1:13" ht="50.1" customHeight="1" thickTop="1" thickBot="1">
      <c r="B18" s="10" t="s">
        <v>3947</v>
      </c>
      <c r="C18" s="564" t="s">
        <v>3594</v>
      </c>
      <c r="D18" s="18" t="s">
        <v>2556</v>
      </c>
      <c r="E18" s="18"/>
      <c r="F18" s="18">
        <v>16.75</v>
      </c>
      <c r="G18" s="10">
        <v>1</v>
      </c>
      <c r="H18" s="343">
        <v>219.95</v>
      </c>
      <c r="I18" s="343">
        <v>189.95</v>
      </c>
      <c r="J18" s="343">
        <f t="shared" si="1"/>
        <v>75.98</v>
      </c>
      <c r="K18" s="343">
        <f t="shared" si="1"/>
        <v>66.482499999999987</v>
      </c>
      <c r="L18" s="343">
        <f t="shared" si="1"/>
        <v>56.985000000000014</v>
      </c>
      <c r="M18" s="343">
        <f t="shared" si="1"/>
        <v>47.487500000000011</v>
      </c>
    </row>
    <row r="19" spans="1:13" ht="50.1" customHeight="1" thickTop="1" thickBot="1">
      <c r="B19" s="7" t="s">
        <v>3948</v>
      </c>
      <c r="C19" s="563" t="s">
        <v>3595</v>
      </c>
      <c r="D19" s="16" t="s">
        <v>2557</v>
      </c>
      <c r="E19" s="16"/>
      <c r="F19" s="16">
        <v>16.75</v>
      </c>
      <c r="G19" s="12">
        <v>1</v>
      </c>
      <c r="H19" s="440">
        <v>219.95</v>
      </c>
      <c r="I19" s="440">
        <v>189.95</v>
      </c>
      <c r="J19" s="440">
        <f t="shared" si="1"/>
        <v>75.98</v>
      </c>
      <c r="K19" s="440">
        <f t="shared" si="1"/>
        <v>66.482499999999987</v>
      </c>
      <c r="L19" s="440">
        <f t="shared" si="1"/>
        <v>56.985000000000014</v>
      </c>
      <c r="M19" s="440">
        <f t="shared" si="1"/>
        <v>47.487500000000011</v>
      </c>
    </row>
    <row r="20" spans="1:13" s="102" customFormat="1" ht="50.1" customHeight="1" thickTop="1" thickBot="1">
      <c r="B20" s="39" t="s">
        <v>3949</v>
      </c>
      <c r="C20" s="618" t="s">
        <v>3596</v>
      </c>
      <c r="D20" s="40" t="s">
        <v>2558</v>
      </c>
      <c r="E20" s="40"/>
      <c r="F20" s="40">
        <v>16.75</v>
      </c>
      <c r="G20" s="39">
        <v>1</v>
      </c>
      <c r="H20" s="339">
        <v>219.95</v>
      </c>
      <c r="I20" s="339">
        <v>189.95</v>
      </c>
      <c r="J20" s="339">
        <f t="shared" si="1"/>
        <v>75.98</v>
      </c>
      <c r="K20" s="339">
        <f t="shared" si="1"/>
        <v>66.482499999999987</v>
      </c>
      <c r="L20" s="339">
        <f t="shared" si="1"/>
        <v>56.985000000000014</v>
      </c>
      <c r="M20" s="339">
        <f t="shared" si="1"/>
        <v>47.487500000000011</v>
      </c>
    </row>
    <row r="21" spans="1:13" ht="5.0999999999999996" customHeight="1">
      <c r="A21" s="668"/>
      <c r="B21" s="668"/>
      <c r="C21" s="668"/>
      <c r="D21" s="668"/>
      <c r="E21" s="668"/>
      <c r="F21" s="668"/>
      <c r="G21" s="667"/>
      <c r="H21" s="667"/>
      <c r="I21" s="667"/>
      <c r="J21" s="667"/>
      <c r="K21" s="667"/>
      <c r="L21" s="667"/>
      <c r="M21" s="667"/>
    </row>
    <row r="22" spans="1:13" ht="25.5">
      <c r="A22" s="768" t="s">
        <v>4546</v>
      </c>
      <c r="B22" s="768"/>
      <c r="C22" s="479"/>
      <c r="D22" s="668"/>
      <c r="E22" s="668"/>
      <c r="F22" s="668"/>
      <c r="G22" s="667"/>
      <c r="H22" s="667"/>
      <c r="I22" s="667"/>
      <c r="J22" s="667"/>
      <c r="K22" s="667"/>
      <c r="L22" s="667"/>
      <c r="M22" s="667"/>
    </row>
    <row r="23" spans="1:13" ht="50.1" customHeight="1" thickBot="1">
      <c r="A23" s="668"/>
      <c r="B23" s="7" t="s">
        <v>4547</v>
      </c>
      <c r="C23" s="563" t="s">
        <v>4549</v>
      </c>
      <c r="D23" s="16" t="s">
        <v>1796</v>
      </c>
      <c r="E23" s="16"/>
      <c r="F23" s="16"/>
      <c r="G23" s="7">
        <v>1</v>
      </c>
      <c r="H23" s="384"/>
      <c r="I23" s="384"/>
      <c r="J23" s="384">
        <f t="shared" ref="J23:M24" si="2">$I23-($I23*J$2)</f>
        <v>0</v>
      </c>
      <c r="K23" s="384">
        <f t="shared" si="2"/>
        <v>0</v>
      </c>
      <c r="L23" s="384">
        <f t="shared" si="2"/>
        <v>0</v>
      </c>
      <c r="M23" s="384">
        <f t="shared" si="2"/>
        <v>0</v>
      </c>
    </row>
    <row r="24" spans="1:13" ht="50.1" customHeight="1" thickTop="1" thickBot="1">
      <c r="A24" s="668"/>
      <c r="B24" s="10" t="s">
        <v>4548</v>
      </c>
      <c r="C24" s="564" t="s">
        <v>4550</v>
      </c>
      <c r="D24" s="18" t="s">
        <v>1797</v>
      </c>
      <c r="E24" s="18"/>
      <c r="F24" s="18"/>
      <c r="G24" s="10">
        <v>1</v>
      </c>
      <c r="H24" s="343"/>
      <c r="I24" s="343"/>
      <c r="J24" s="343">
        <f t="shared" si="2"/>
        <v>0</v>
      </c>
      <c r="K24" s="343">
        <f t="shared" si="2"/>
        <v>0</v>
      </c>
      <c r="L24" s="343">
        <f t="shared" si="2"/>
        <v>0</v>
      </c>
      <c r="M24" s="343">
        <f t="shared" si="2"/>
        <v>0</v>
      </c>
    </row>
    <row r="25" spans="1:13" ht="5.0999999999999996" customHeight="1" thickTop="1">
      <c r="A25" s="668"/>
      <c r="B25" s="668"/>
      <c r="C25" s="668"/>
      <c r="D25" s="668"/>
      <c r="E25" s="668"/>
      <c r="F25" s="668"/>
      <c r="G25" s="667"/>
      <c r="H25" s="667"/>
      <c r="I25" s="667"/>
      <c r="J25" s="667"/>
      <c r="K25" s="667"/>
      <c r="L25" s="667"/>
      <c r="M25" s="667"/>
    </row>
    <row r="26" spans="1:13" ht="25.5">
      <c r="A26" s="768" t="s">
        <v>4545</v>
      </c>
      <c r="B26" s="768"/>
      <c r="C26" s="479"/>
      <c r="D26" s="668"/>
      <c r="E26" s="668"/>
      <c r="F26" s="668"/>
      <c r="G26" s="667"/>
      <c r="H26" s="667"/>
      <c r="I26" s="667"/>
      <c r="J26" s="667"/>
      <c r="K26" s="667"/>
      <c r="L26" s="667"/>
      <c r="M26" s="667"/>
    </row>
    <row r="27" spans="1:13" ht="50.1" customHeight="1" thickBot="1">
      <c r="A27" s="668"/>
      <c r="B27" s="7" t="s">
        <v>4551</v>
      </c>
      <c r="C27" s="563" t="s">
        <v>4553</v>
      </c>
      <c r="D27" s="16" t="s">
        <v>1796</v>
      </c>
      <c r="E27" s="16"/>
      <c r="F27" s="16"/>
      <c r="G27" s="7">
        <v>1</v>
      </c>
      <c r="H27" s="384"/>
      <c r="I27" s="384"/>
      <c r="J27" s="384">
        <f t="shared" ref="J27:M28" si="3">$I27-($I27*J$2)</f>
        <v>0</v>
      </c>
      <c r="K27" s="384">
        <f t="shared" si="3"/>
        <v>0</v>
      </c>
      <c r="L27" s="384">
        <f t="shared" si="3"/>
        <v>0</v>
      </c>
      <c r="M27" s="384">
        <f t="shared" si="3"/>
        <v>0</v>
      </c>
    </row>
    <row r="28" spans="1:13" ht="50.1" customHeight="1" thickTop="1" thickBot="1">
      <c r="A28" s="668"/>
      <c r="B28" s="10" t="s">
        <v>4552</v>
      </c>
      <c r="C28" s="564" t="s">
        <v>4554</v>
      </c>
      <c r="D28" s="18" t="s">
        <v>1797</v>
      </c>
      <c r="E28" s="18"/>
      <c r="F28" s="18"/>
      <c r="G28" s="10">
        <v>1</v>
      </c>
      <c r="H28" s="343"/>
      <c r="I28" s="343"/>
      <c r="J28" s="343">
        <f t="shared" si="3"/>
        <v>0</v>
      </c>
      <c r="K28" s="343">
        <f t="shared" si="3"/>
        <v>0</v>
      </c>
      <c r="L28" s="343">
        <f t="shared" si="3"/>
        <v>0</v>
      </c>
      <c r="M28" s="343">
        <f t="shared" si="3"/>
        <v>0</v>
      </c>
    </row>
    <row r="29" spans="1:13" ht="15.75" thickTop="1"/>
  </sheetData>
  <mergeCells count="6">
    <mergeCell ref="A22:B22"/>
    <mergeCell ref="A26:B26"/>
    <mergeCell ref="B1:C2"/>
    <mergeCell ref="A6:B6"/>
    <mergeCell ref="A14:B14"/>
    <mergeCell ref="A1:A2"/>
  </mergeCells>
  <conditionalFormatting sqref="G4">
    <cfRule type="containsText" dxfId="16" priority="1" operator="containsText" text="Yes">
      <formula>NOT(ISERROR(SEARCH("Yes",G4)))</formula>
    </cfRule>
  </conditionalFormatting>
  <hyperlinks>
    <hyperlink ref="D1" location="'Pet - Strollers'!A6" display="4 Wheel"/>
    <hyperlink ref="E1" location="'Pet - Strollers'!A14" display="3 Wheel"/>
    <hyperlink ref="F1" location="'Pet - Strollers'!A14" display="3 Wheel"/>
    <hyperlink ref="G1" location="'Pet - Strollers'!A14" display="3 Wheel"/>
  </hyperlink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>
  <dimension ref="A1:M11"/>
  <sheetViews>
    <sheetView zoomScaleNormal="100" workbookViewId="0">
      <pane ySplit="4" topLeftCell="A5" activePane="bottomLeft" state="frozen"/>
      <selection pane="bottomLeft" sqref="A1:A2"/>
    </sheetView>
  </sheetViews>
  <sheetFormatPr defaultRowHeight="15"/>
  <cols>
    <col min="1" max="1" width="15.5703125" style="436" customWidth="1"/>
    <col min="2" max="2" width="25.5703125" style="436" customWidth="1"/>
    <col min="3" max="3" width="23.140625" style="436" customWidth="1"/>
    <col min="4" max="4" width="28.28515625" style="436" customWidth="1"/>
    <col min="5" max="5" width="15.42578125" style="436" customWidth="1"/>
    <col min="6" max="6" width="10.7109375" style="436" customWidth="1"/>
    <col min="7" max="7" width="15.28515625" style="436" bestFit="1" customWidth="1"/>
    <col min="8" max="8" width="11" style="436" bestFit="1" customWidth="1"/>
    <col min="9" max="9" width="10.5703125" style="436" bestFit="1" customWidth="1"/>
    <col min="10" max="13" width="9.7109375" style="436" bestFit="1" customWidth="1"/>
    <col min="14" max="16384" width="9.140625" style="436"/>
  </cols>
  <sheetData>
    <row r="1" spans="1:13" ht="34.5" customHeight="1">
      <c r="A1" s="763"/>
      <c r="B1" s="784" t="s">
        <v>4133</v>
      </c>
      <c r="C1" s="782"/>
      <c r="D1" s="791"/>
      <c r="E1" s="791"/>
      <c r="F1" s="14"/>
      <c r="G1" s="88"/>
    </row>
    <row r="2" spans="1:13" ht="31.5" customHeight="1">
      <c r="A2" s="763"/>
      <c r="B2" s="782"/>
      <c r="C2" s="782"/>
      <c r="D2" s="14"/>
      <c r="E2" s="14"/>
      <c r="G2" s="111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B3" s="436"/>
      <c r="C3" s="436"/>
      <c r="D3" s="436"/>
      <c r="E3" s="436"/>
      <c r="F3" s="436"/>
      <c r="G3" s="436"/>
      <c r="H3" s="436"/>
      <c r="I3" s="436"/>
      <c r="J3" s="436"/>
      <c r="K3" s="436"/>
      <c r="L3" s="436"/>
      <c r="M3" s="436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4.1500000000000004" customHeight="1"/>
    <row r="6" spans="1:13" s="66" customFormat="1" ht="25.5">
      <c r="A6" s="768" t="s">
        <v>3661</v>
      </c>
      <c r="B6" s="768"/>
      <c r="C6" s="383"/>
      <c r="D6" s="436"/>
      <c r="E6" s="436"/>
      <c r="F6" s="436"/>
      <c r="G6" s="436"/>
      <c r="H6" s="436"/>
      <c r="I6" s="436"/>
      <c r="J6" s="436"/>
      <c r="K6" s="436"/>
      <c r="L6" s="436"/>
      <c r="M6" s="436"/>
    </row>
    <row r="7" spans="1:13" s="155" customFormat="1" ht="76.5" customHeight="1" thickBot="1">
      <c r="B7" s="619" t="s">
        <v>2501</v>
      </c>
      <c r="C7" s="619">
        <v>840345101815</v>
      </c>
      <c r="D7" s="624" t="s">
        <v>3661</v>
      </c>
      <c r="E7" s="7"/>
      <c r="F7" s="7" t="s">
        <v>4280</v>
      </c>
      <c r="G7" s="182">
        <v>63</v>
      </c>
      <c r="H7" s="633">
        <v>139.94999999999999</v>
      </c>
      <c r="I7" s="634">
        <v>114.95</v>
      </c>
      <c r="J7" s="384">
        <f t="shared" ref="J7:M8" si="0">$I7-($I7*J$2)</f>
        <v>45.980000000000004</v>
      </c>
      <c r="K7" s="384">
        <f t="shared" si="0"/>
        <v>40.232500000000002</v>
      </c>
      <c r="L7" s="384">
        <f t="shared" si="0"/>
        <v>34.484999999999999</v>
      </c>
      <c r="M7" s="384">
        <f t="shared" si="0"/>
        <v>28.737499999999997</v>
      </c>
    </row>
    <row r="8" spans="1:13" s="155" customFormat="1" ht="76.5" customHeight="1" thickTop="1" thickBot="1">
      <c r="B8" s="625" t="s">
        <v>2502</v>
      </c>
      <c r="C8" s="625">
        <v>840345101822</v>
      </c>
      <c r="D8" s="626" t="s">
        <v>3661</v>
      </c>
      <c r="E8" s="39"/>
      <c r="F8" s="39" t="s">
        <v>4280</v>
      </c>
      <c r="G8" s="39">
        <v>63</v>
      </c>
      <c r="H8" s="627">
        <v>199.95</v>
      </c>
      <c r="I8" s="627">
        <v>174.95</v>
      </c>
      <c r="J8" s="339">
        <f t="shared" si="0"/>
        <v>69.98</v>
      </c>
      <c r="K8" s="339">
        <f t="shared" si="0"/>
        <v>61.232499999999987</v>
      </c>
      <c r="L8" s="339">
        <f t="shared" si="0"/>
        <v>52.484999999999999</v>
      </c>
      <c r="M8" s="339">
        <f t="shared" si="0"/>
        <v>43.737500000000011</v>
      </c>
    </row>
    <row r="10" spans="1:13" ht="25.5">
      <c r="A10" s="768" t="s">
        <v>4114</v>
      </c>
      <c r="B10" s="768"/>
    </row>
    <row r="11" spans="1:13" ht="92.25" customHeight="1" thickBot="1">
      <c r="A11"/>
      <c r="B11" s="628" t="s">
        <v>4115</v>
      </c>
      <c r="C11" s="629" t="s">
        <v>4119</v>
      </c>
      <c r="D11" s="630" t="s">
        <v>4116</v>
      </c>
      <c r="E11" s="86"/>
      <c r="F11" s="86"/>
      <c r="G11" s="86"/>
      <c r="H11" s="631"/>
      <c r="I11" s="632"/>
      <c r="J11" s="344">
        <f>$G11-($G11*J$2)</f>
        <v>0</v>
      </c>
      <c r="K11" s="344">
        <f>$G11-($G11*K$2)</f>
        <v>0</v>
      </c>
      <c r="L11" s="344">
        <f>$G11-($G11*L$2)</f>
        <v>0</v>
      </c>
      <c r="M11" s="344">
        <f>$G11-($G11*M$2)</f>
        <v>0</v>
      </c>
    </row>
  </sheetData>
  <mergeCells count="5">
    <mergeCell ref="A6:B6"/>
    <mergeCell ref="A10:B10"/>
    <mergeCell ref="A1:A2"/>
    <mergeCell ref="B1:C2"/>
    <mergeCell ref="D1:E1"/>
  </mergeCells>
  <conditionalFormatting sqref="G4">
    <cfRule type="containsText" dxfId="15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>
  <sheetPr codeName="Sheet47"/>
  <dimension ref="A1:M20"/>
  <sheetViews>
    <sheetView zoomScaleNormal="100" workbookViewId="0">
      <pane ySplit="4" topLeftCell="A18" activePane="bottomLeft" state="frozen"/>
      <selection pane="bottomLeft" activeCell="H20" sqref="H20"/>
    </sheetView>
  </sheetViews>
  <sheetFormatPr defaultRowHeight="15"/>
  <cols>
    <col min="1" max="1" width="29.5703125" style="309" customWidth="1"/>
    <col min="2" max="2" width="17.7109375" bestFit="1" customWidth="1"/>
    <col min="3" max="3" width="14.85546875" bestFit="1" customWidth="1"/>
    <col min="4" max="4" width="16.140625" bestFit="1" customWidth="1"/>
    <col min="5" max="5" width="16.5703125" bestFit="1" customWidth="1"/>
    <col min="6" max="6" width="8.140625" bestFit="1" customWidth="1"/>
    <col min="7" max="7" width="15.28515625" bestFit="1" customWidth="1"/>
    <col min="10" max="13" width="10.5703125" bestFit="1" customWidth="1"/>
  </cols>
  <sheetData>
    <row r="1" spans="1:13" ht="30.6" customHeight="1">
      <c r="A1" s="763"/>
      <c r="B1" s="784" t="s">
        <v>3670</v>
      </c>
      <c r="C1" s="782"/>
    </row>
    <row r="2" spans="1:13" ht="33" customHeight="1">
      <c r="A2" s="763"/>
      <c r="B2" s="782"/>
      <c r="C2" s="782"/>
      <c r="G2" s="111"/>
      <c r="J2" s="108">
        <v>0.6</v>
      </c>
      <c r="K2" s="108">
        <v>0.65</v>
      </c>
      <c r="L2" s="108">
        <v>0.7</v>
      </c>
      <c r="M2" s="108">
        <v>0.75</v>
      </c>
    </row>
    <row r="3" spans="1:13" s="89" customFormat="1" ht="4.1500000000000004" customHeight="1">
      <c r="B3"/>
      <c r="C3"/>
      <c r="D3"/>
      <c r="E3"/>
      <c r="F3"/>
      <c r="G3"/>
      <c r="H3"/>
      <c r="I3"/>
      <c r="J3"/>
      <c r="K3"/>
      <c r="L3"/>
      <c r="M3"/>
    </row>
    <row r="4" spans="1:13" s="78" customFormat="1" ht="19.899999999999999" customHeigh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66" customFormat="1" ht="3" customHeight="1">
      <c r="B5"/>
      <c r="C5"/>
      <c r="D5"/>
      <c r="E5"/>
      <c r="F5"/>
      <c r="G5" s="114">
        <v>10</v>
      </c>
      <c r="H5"/>
      <c r="I5"/>
      <c r="J5"/>
      <c r="K5"/>
      <c r="L5"/>
      <c r="M5"/>
    </row>
    <row r="6" spans="1:13" s="66" customFormat="1" ht="26.25">
      <c r="A6" s="793" t="s">
        <v>2168</v>
      </c>
      <c r="B6" s="793"/>
      <c r="C6" s="451"/>
      <c r="D6"/>
      <c r="E6"/>
      <c r="F6"/>
      <c r="G6"/>
      <c r="H6"/>
      <c r="I6"/>
      <c r="J6"/>
      <c r="K6"/>
      <c r="L6"/>
      <c r="M6"/>
    </row>
    <row r="7" spans="1:13" s="66" customFormat="1" ht="155.25" customHeight="1" thickBot="1">
      <c r="B7" s="635" t="s">
        <v>3473</v>
      </c>
      <c r="C7" s="636" t="s">
        <v>2169</v>
      </c>
      <c r="D7" s="636"/>
      <c r="E7" s="7" t="s">
        <v>2369</v>
      </c>
      <c r="F7" s="7" t="s">
        <v>2382</v>
      </c>
      <c r="G7" s="28">
        <v>1</v>
      </c>
      <c r="H7" s="384">
        <v>269.95</v>
      </c>
      <c r="I7" s="384">
        <v>169.95</v>
      </c>
      <c r="J7" s="384">
        <f t="shared" ref="J7:M19" si="0">$I7-($I7*J$2)</f>
        <v>67.98</v>
      </c>
      <c r="K7" s="384">
        <f t="shared" si="0"/>
        <v>59.482499999999987</v>
      </c>
      <c r="L7" s="384">
        <f t="shared" si="0"/>
        <v>50.984999999999999</v>
      </c>
      <c r="M7" s="384">
        <f t="shared" si="0"/>
        <v>42.487499999999997</v>
      </c>
    </row>
    <row r="8" spans="1:13" s="66" customFormat="1" ht="155.25" customHeight="1" thickTop="1" thickBot="1">
      <c r="B8" s="10" t="s">
        <v>3705</v>
      </c>
      <c r="C8" s="458" t="s">
        <v>3706</v>
      </c>
      <c r="D8" s="458"/>
      <c r="E8" s="10" t="s">
        <v>2370</v>
      </c>
      <c r="F8" s="10" t="s">
        <v>2382</v>
      </c>
      <c r="G8" s="11">
        <v>1</v>
      </c>
      <c r="H8" s="335">
        <v>279.95</v>
      </c>
      <c r="I8" s="335">
        <v>179.95</v>
      </c>
      <c r="J8" s="335">
        <f t="shared" si="0"/>
        <v>71.98</v>
      </c>
      <c r="K8" s="335">
        <f t="shared" si="0"/>
        <v>62.982499999999987</v>
      </c>
      <c r="L8" s="335">
        <f t="shared" si="0"/>
        <v>53.984999999999999</v>
      </c>
      <c r="M8" s="335">
        <f t="shared" si="0"/>
        <v>44.987500000000011</v>
      </c>
    </row>
    <row r="9" spans="1:13" s="66" customFormat="1" ht="155.25" customHeight="1" thickTop="1" thickBot="1">
      <c r="B9" s="635" t="s">
        <v>3474</v>
      </c>
      <c r="C9" s="636" t="s">
        <v>2170</v>
      </c>
      <c r="D9" s="636"/>
      <c r="E9" s="7" t="s">
        <v>2371</v>
      </c>
      <c r="F9" s="7" t="s">
        <v>2383</v>
      </c>
      <c r="G9" s="28">
        <v>1</v>
      </c>
      <c r="H9" s="384">
        <v>299.95</v>
      </c>
      <c r="I9" s="384">
        <v>199.95</v>
      </c>
      <c r="J9" s="384">
        <f t="shared" si="0"/>
        <v>79.98</v>
      </c>
      <c r="K9" s="384">
        <f t="shared" si="0"/>
        <v>69.982499999999987</v>
      </c>
      <c r="L9" s="384">
        <f t="shared" si="0"/>
        <v>59.985000000000014</v>
      </c>
      <c r="M9" s="384">
        <f t="shared" si="0"/>
        <v>49.987500000000011</v>
      </c>
    </row>
    <row r="10" spans="1:13" s="66" customFormat="1" ht="155.25" customHeight="1" thickTop="1" thickBot="1">
      <c r="B10" s="637" t="s">
        <v>3475</v>
      </c>
      <c r="C10" s="638" t="s">
        <v>2171</v>
      </c>
      <c r="D10" s="638"/>
      <c r="E10" s="10" t="s">
        <v>2372</v>
      </c>
      <c r="F10" s="10" t="s">
        <v>2384</v>
      </c>
      <c r="G10" s="11">
        <v>1</v>
      </c>
      <c r="H10" s="335">
        <v>209.95</v>
      </c>
      <c r="I10" s="335">
        <v>109.95</v>
      </c>
      <c r="J10" s="335">
        <f t="shared" si="0"/>
        <v>43.980000000000004</v>
      </c>
      <c r="K10" s="335">
        <f t="shared" si="0"/>
        <v>38.482500000000002</v>
      </c>
      <c r="L10" s="335">
        <f t="shared" si="0"/>
        <v>32.984999999999999</v>
      </c>
      <c r="M10" s="335">
        <f t="shared" si="0"/>
        <v>27.487499999999997</v>
      </c>
    </row>
    <row r="11" spans="1:13" s="66" customFormat="1" ht="155.25" customHeight="1" thickTop="1" thickBot="1">
      <c r="B11" s="635" t="s">
        <v>3476</v>
      </c>
      <c r="C11" s="636" t="s">
        <v>2172</v>
      </c>
      <c r="D11" s="636"/>
      <c r="E11" s="7" t="s">
        <v>2373</v>
      </c>
      <c r="F11" s="7" t="s">
        <v>2385</v>
      </c>
      <c r="G11" s="28">
        <v>1</v>
      </c>
      <c r="H11" s="384">
        <v>399.95</v>
      </c>
      <c r="I11" s="384">
        <v>299.95</v>
      </c>
      <c r="J11" s="384">
        <f t="shared" si="0"/>
        <v>119.97999999999999</v>
      </c>
      <c r="K11" s="384">
        <f t="shared" si="0"/>
        <v>104.98249999999999</v>
      </c>
      <c r="L11" s="384">
        <f t="shared" si="0"/>
        <v>89.985000000000014</v>
      </c>
      <c r="M11" s="384">
        <f t="shared" si="0"/>
        <v>74.987500000000011</v>
      </c>
    </row>
    <row r="12" spans="1:13" s="66" customFormat="1" ht="155.25" customHeight="1" thickTop="1" thickBot="1">
      <c r="B12" s="10" t="s">
        <v>3707</v>
      </c>
      <c r="C12" s="638" t="s">
        <v>2173</v>
      </c>
      <c r="D12" s="638"/>
      <c r="E12" s="10" t="s">
        <v>2374</v>
      </c>
      <c r="F12" s="10" t="s">
        <v>2386</v>
      </c>
      <c r="G12" s="11">
        <v>1</v>
      </c>
      <c r="H12" s="335">
        <v>299.95</v>
      </c>
      <c r="I12" s="335">
        <v>199.95</v>
      </c>
      <c r="J12" s="335">
        <f t="shared" si="0"/>
        <v>79.98</v>
      </c>
      <c r="K12" s="335">
        <f t="shared" si="0"/>
        <v>69.982499999999987</v>
      </c>
      <c r="L12" s="335">
        <f t="shared" si="0"/>
        <v>59.985000000000014</v>
      </c>
      <c r="M12" s="335">
        <f t="shared" si="0"/>
        <v>49.987500000000011</v>
      </c>
    </row>
    <row r="13" spans="1:13" s="66" customFormat="1" ht="155.25" customHeight="1" thickTop="1" thickBot="1">
      <c r="B13" s="635" t="s">
        <v>3483</v>
      </c>
      <c r="C13" s="636" t="s">
        <v>2174</v>
      </c>
      <c r="D13" s="636"/>
      <c r="E13" s="7" t="s">
        <v>2375</v>
      </c>
      <c r="F13" s="7" t="s">
        <v>2387</v>
      </c>
      <c r="G13" s="28">
        <v>1</v>
      </c>
      <c r="H13" s="384">
        <v>259.95</v>
      </c>
      <c r="I13" s="384">
        <v>159.94999999999999</v>
      </c>
      <c r="J13" s="384">
        <f t="shared" si="0"/>
        <v>63.980000000000004</v>
      </c>
      <c r="K13" s="384">
        <f t="shared" si="0"/>
        <v>55.982499999999987</v>
      </c>
      <c r="L13" s="384">
        <f t="shared" si="0"/>
        <v>47.984999999999999</v>
      </c>
      <c r="M13" s="384">
        <f t="shared" si="0"/>
        <v>39.987499999999997</v>
      </c>
    </row>
    <row r="14" spans="1:13" s="66" customFormat="1" ht="155.25" customHeight="1" thickTop="1" thickBot="1">
      <c r="B14" s="637" t="s">
        <v>3477</v>
      </c>
      <c r="C14" s="638" t="s">
        <v>2175</v>
      </c>
      <c r="D14" s="638"/>
      <c r="E14" s="10" t="s">
        <v>2376</v>
      </c>
      <c r="F14" s="10" t="s">
        <v>2388</v>
      </c>
      <c r="G14" s="11">
        <v>1</v>
      </c>
      <c r="H14" s="335">
        <v>229.95</v>
      </c>
      <c r="I14" s="335">
        <v>129.94999999999999</v>
      </c>
      <c r="J14" s="335">
        <f t="shared" si="0"/>
        <v>51.980000000000004</v>
      </c>
      <c r="K14" s="335">
        <f t="shared" si="0"/>
        <v>45.482499999999987</v>
      </c>
      <c r="L14" s="335">
        <f t="shared" si="0"/>
        <v>38.984999999999999</v>
      </c>
      <c r="M14" s="335">
        <f t="shared" si="0"/>
        <v>32.487499999999997</v>
      </c>
    </row>
    <row r="15" spans="1:13" s="66" customFormat="1" ht="155.25" customHeight="1" thickTop="1" thickBot="1">
      <c r="B15" s="635" t="s">
        <v>3478</v>
      </c>
      <c r="C15" s="636" t="s">
        <v>2176</v>
      </c>
      <c r="D15" s="636"/>
      <c r="E15" s="7" t="s">
        <v>2377</v>
      </c>
      <c r="F15" s="7" t="s">
        <v>2385</v>
      </c>
      <c r="G15" s="28">
        <v>1</v>
      </c>
      <c r="H15" s="384">
        <v>399.95</v>
      </c>
      <c r="I15" s="384">
        <v>299.95</v>
      </c>
      <c r="J15" s="384">
        <f t="shared" si="0"/>
        <v>119.97999999999999</v>
      </c>
      <c r="K15" s="384">
        <f t="shared" si="0"/>
        <v>104.98249999999999</v>
      </c>
      <c r="L15" s="384">
        <f t="shared" si="0"/>
        <v>89.985000000000014</v>
      </c>
      <c r="M15" s="384">
        <f t="shared" si="0"/>
        <v>74.987500000000011</v>
      </c>
    </row>
    <row r="16" spans="1:13" s="66" customFormat="1" ht="155.25" customHeight="1" thickTop="1" thickBot="1">
      <c r="B16" s="637" t="s">
        <v>3479</v>
      </c>
      <c r="C16" s="638" t="s">
        <v>2177</v>
      </c>
      <c r="D16" s="638"/>
      <c r="E16" s="10" t="s">
        <v>2378</v>
      </c>
      <c r="F16" s="10" t="s">
        <v>2389</v>
      </c>
      <c r="G16" s="11">
        <v>1</v>
      </c>
      <c r="H16" s="335">
        <v>419.95</v>
      </c>
      <c r="I16" s="335">
        <v>319.95</v>
      </c>
      <c r="J16" s="335">
        <f t="shared" si="0"/>
        <v>127.97999999999999</v>
      </c>
      <c r="K16" s="335">
        <f t="shared" si="0"/>
        <v>111.98249999999999</v>
      </c>
      <c r="L16" s="335">
        <f t="shared" si="0"/>
        <v>95.985000000000014</v>
      </c>
      <c r="M16" s="335">
        <f t="shared" si="0"/>
        <v>79.987500000000011</v>
      </c>
    </row>
    <row r="17" spans="2:13" s="66" customFormat="1" ht="155.25" customHeight="1" thickTop="1" thickBot="1">
      <c r="B17" s="635" t="s">
        <v>3480</v>
      </c>
      <c r="C17" s="636" t="s">
        <v>2178</v>
      </c>
      <c r="D17" s="636"/>
      <c r="E17" s="7" t="s">
        <v>2379</v>
      </c>
      <c r="F17" s="7" t="s">
        <v>2390</v>
      </c>
      <c r="G17" s="28">
        <v>1</v>
      </c>
      <c r="H17" s="384">
        <v>269.95</v>
      </c>
      <c r="I17" s="384">
        <v>169.95</v>
      </c>
      <c r="J17" s="384">
        <f t="shared" si="0"/>
        <v>67.98</v>
      </c>
      <c r="K17" s="384">
        <f t="shared" si="0"/>
        <v>59.482499999999987</v>
      </c>
      <c r="L17" s="384">
        <f t="shared" si="0"/>
        <v>50.984999999999999</v>
      </c>
      <c r="M17" s="384">
        <f t="shared" si="0"/>
        <v>42.487499999999997</v>
      </c>
    </row>
    <row r="18" spans="2:13" s="66" customFormat="1" ht="155.25" customHeight="1" thickTop="1" thickBot="1">
      <c r="B18" s="637" t="s">
        <v>3481</v>
      </c>
      <c r="C18" s="638" t="s">
        <v>2179</v>
      </c>
      <c r="D18" s="638"/>
      <c r="E18" s="10" t="s">
        <v>2380</v>
      </c>
      <c r="F18" s="10" t="s">
        <v>2391</v>
      </c>
      <c r="G18" s="337">
        <v>1</v>
      </c>
      <c r="H18" s="338">
        <v>749.95</v>
      </c>
      <c r="I18" s="338">
        <v>599.95000000000005</v>
      </c>
      <c r="J18" s="338">
        <f t="shared" si="0"/>
        <v>239.98000000000002</v>
      </c>
      <c r="K18" s="338">
        <f t="shared" si="0"/>
        <v>209.98250000000002</v>
      </c>
      <c r="L18" s="338">
        <f t="shared" si="0"/>
        <v>179.98500000000001</v>
      </c>
      <c r="M18" s="338">
        <f t="shared" si="0"/>
        <v>149.98750000000001</v>
      </c>
    </row>
    <row r="19" spans="2:13" s="66" customFormat="1" ht="155.25" customHeight="1" thickTop="1" thickBot="1">
      <c r="B19" s="639" t="s">
        <v>3482</v>
      </c>
      <c r="C19" s="613" t="s">
        <v>2180</v>
      </c>
      <c r="D19" s="613"/>
      <c r="E19" s="86" t="s">
        <v>2381</v>
      </c>
      <c r="F19" s="86" t="s">
        <v>2392</v>
      </c>
      <c r="G19" s="41">
        <v>1</v>
      </c>
      <c r="H19" s="388">
        <v>379.95</v>
      </c>
      <c r="I19" s="388">
        <v>259.95</v>
      </c>
      <c r="J19" s="388">
        <f t="shared" si="0"/>
        <v>103.97999999999999</v>
      </c>
      <c r="K19" s="388">
        <f t="shared" si="0"/>
        <v>90.982499999999987</v>
      </c>
      <c r="L19" s="388">
        <f t="shared" si="0"/>
        <v>77.985000000000014</v>
      </c>
      <c r="M19" s="388">
        <f t="shared" si="0"/>
        <v>64.987500000000011</v>
      </c>
    </row>
    <row r="20" spans="2:13" s="487" customFormat="1" ht="155.25" customHeight="1" thickTop="1" thickBot="1">
      <c r="B20" s="639" t="s">
        <v>4915</v>
      </c>
      <c r="C20" s="613" t="s">
        <v>4916</v>
      </c>
      <c r="D20" s="613"/>
      <c r="E20" s="86" t="s">
        <v>4917</v>
      </c>
      <c r="F20" s="86" t="s">
        <v>1568</v>
      </c>
      <c r="G20" s="41">
        <v>1</v>
      </c>
      <c r="H20" s="388"/>
      <c r="I20" s="388"/>
      <c r="J20" s="388"/>
      <c r="K20" s="388"/>
      <c r="L20" s="388"/>
      <c r="M20" s="388"/>
    </row>
  </sheetData>
  <mergeCells count="3">
    <mergeCell ref="B1:C2"/>
    <mergeCell ref="A1:A2"/>
    <mergeCell ref="A6:B6"/>
  </mergeCells>
  <conditionalFormatting sqref="G4">
    <cfRule type="containsText" dxfId="14" priority="1" operator="containsText" text="Yes">
      <formula>NOT(ISERROR(SEARCH("Yes",G4)))</formula>
    </cfRule>
  </conditionalFormatting>
  <pageMargins left="0.7" right="0.7" top="0.75" bottom="0.75" header="0.3" footer="0.3"/>
  <pageSetup paperSize="0" orientation="portrait" horizontalDpi="0" verticalDpi="0" copies="0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>
  <sheetPr codeName="Sheet16"/>
  <dimension ref="A1:M9"/>
  <sheetViews>
    <sheetView zoomScale="130" zoomScaleNormal="130" workbookViewId="0">
      <selection activeCell="F7" sqref="F7"/>
    </sheetView>
  </sheetViews>
  <sheetFormatPr defaultRowHeight="15"/>
  <cols>
    <col min="1" max="1" width="16.28515625" style="309" customWidth="1"/>
    <col min="2" max="2" width="17.28515625" customWidth="1"/>
    <col min="3" max="3" width="16.140625" style="137" customWidth="1"/>
    <col min="4" max="4" width="28.28515625" customWidth="1"/>
    <col min="5" max="5" width="14.85546875" customWidth="1"/>
    <col min="6" max="6" width="14.28515625" customWidth="1"/>
    <col min="7" max="7" width="15.28515625" bestFit="1" customWidth="1"/>
    <col min="8" max="8" width="7" bestFit="1" customWidth="1"/>
    <col min="9" max="9" width="8" bestFit="1" customWidth="1"/>
    <col min="10" max="13" width="9.7109375" bestFit="1" customWidth="1"/>
  </cols>
  <sheetData>
    <row r="1" spans="1:13" ht="30.6" customHeight="1">
      <c r="A1" s="763"/>
      <c r="B1" s="794" t="s">
        <v>2538</v>
      </c>
      <c r="C1" s="794"/>
      <c r="D1" s="296"/>
      <c r="E1" s="88"/>
      <c r="G1" s="297"/>
      <c r="H1" s="297"/>
      <c r="I1" s="297"/>
      <c r="J1" s="297"/>
      <c r="K1" s="297"/>
      <c r="L1" s="297"/>
      <c r="M1" s="297"/>
    </row>
    <row r="2" spans="1:13" ht="33" customHeight="1">
      <c r="A2" s="763"/>
      <c r="B2" s="794"/>
      <c r="C2" s="794"/>
      <c r="D2" s="296"/>
      <c r="E2" s="14"/>
      <c r="F2" s="111"/>
      <c r="G2" s="108"/>
      <c r="H2" s="108"/>
      <c r="J2" s="493">
        <v>0.6</v>
      </c>
      <c r="K2" s="493">
        <v>0.65</v>
      </c>
      <c r="L2" s="493">
        <v>0.7</v>
      </c>
      <c r="M2" s="493">
        <v>0.75</v>
      </c>
    </row>
    <row r="3" spans="1:13" s="89" customFormat="1" ht="4.1500000000000004" customHeight="1">
      <c r="B3" s="139"/>
      <c r="C3" s="139"/>
      <c r="D3" s="141"/>
      <c r="G3" s="112"/>
      <c r="H3" s="105"/>
      <c r="I3" s="105"/>
      <c r="J3" s="105"/>
      <c r="K3" s="105"/>
      <c r="L3" s="105"/>
      <c r="M3" s="105"/>
    </row>
    <row r="4" spans="1:13" s="78" customFormat="1" ht="19.899999999999999" customHeight="1">
      <c r="A4" s="157" t="s">
        <v>36</v>
      </c>
      <c r="B4" s="185" t="s">
        <v>3</v>
      </c>
      <c r="C4" s="185" t="s">
        <v>2</v>
      </c>
      <c r="D4" s="185" t="s">
        <v>49</v>
      </c>
      <c r="E4" s="157" t="s">
        <v>1640</v>
      </c>
      <c r="F4" s="157" t="s">
        <v>4</v>
      </c>
      <c r="G4" s="187" t="s">
        <v>2250</v>
      </c>
      <c r="H4" s="187" t="s">
        <v>2244</v>
      </c>
      <c r="I4" s="187" t="s">
        <v>2245</v>
      </c>
      <c r="J4" s="187" t="s">
        <v>2263</v>
      </c>
      <c r="K4" s="187" t="s">
        <v>2258</v>
      </c>
      <c r="L4" s="187" t="s">
        <v>2264</v>
      </c>
      <c r="M4" s="187" t="s">
        <v>2253</v>
      </c>
    </row>
    <row r="5" spans="1:13" s="107" customFormat="1" ht="3" customHeight="1">
      <c r="B5" s="188"/>
      <c r="C5" s="188"/>
      <c r="D5" s="188"/>
      <c r="E5" s="186"/>
      <c r="F5" s="186"/>
      <c r="G5" s="110"/>
      <c r="H5" s="110"/>
      <c r="I5" s="110"/>
      <c r="J5" s="110"/>
      <c r="K5" s="110"/>
      <c r="L5" s="110"/>
      <c r="M5" s="110"/>
    </row>
    <row r="6" spans="1:13" ht="25.5">
      <c r="A6" s="788" t="s">
        <v>2539</v>
      </c>
      <c r="B6" s="788"/>
      <c r="C6" s="788"/>
      <c r="D6" s="432"/>
      <c r="E6" s="432"/>
    </row>
    <row r="7" spans="1:13" ht="68.25" customHeight="1" thickBot="1">
      <c r="B7" s="589" t="s">
        <v>3938</v>
      </c>
      <c r="C7" s="589">
        <v>840345101945</v>
      </c>
      <c r="D7" s="589" t="s">
        <v>2540</v>
      </c>
      <c r="E7" s="7"/>
      <c r="F7" s="7" t="s">
        <v>4282</v>
      </c>
      <c r="G7" s="7">
        <v>50</v>
      </c>
      <c r="H7" s="7">
        <v>44.95</v>
      </c>
      <c r="I7" s="7">
        <v>29.95</v>
      </c>
      <c r="J7" s="384">
        <f t="shared" ref="J7:M9" si="0">$I7-($I7*J$2)</f>
        <v>11.98</v>
      </c>
      <c r="K7" s="384">
        <f t="shared" si="0"/>
        <v>10.482499999999998</v>
      </c>
      <c r="L7" s="384">
        <f t="shared" si="0"/>
        <v>8.9849999999999994</v>
      </c>
      <c r="M7" s="384">
        <f t="shared" si="0"/>
        <v>7.4875000000000007</v>
      </c>
    </row>
    <row r="8" spans="1:13" ht="68.25" customHeight="1" thickTop="1" thickBot="1">
      <c r="B8" s="591" t="s">
        <v>3939</v>
      </c>
      <c r="C8" s="591">
        <v>840345101938</v>
      </c>
      <c r="D8" s="591" t="s">
        <v>2541</v>
      </c>
      <c r="E8" s="10"/>
      <c r="F8" s="10" t="s">
        <v>4280</v>
      </c>
      <c r="G8" s="337">
        <v>50</v>
      </c>
      <c r="H8" s="337">
        <v>49.95</v>
      </c>
      <c r="I8" s="337">
        <v>39.950000000000003</v>
      </c>
      <c r="J8" s="338">
        <f t="shared" si="0"/>
        <v>15.98</v>
      </c>
      <c r="K8" s="338">
        <f t="shared" si="0"/>
        <v>13.982500000000002</v>
      </c>
      <c r="L8" s="338">
        <f t="shared" si="0"/>
        <v>11.985000000000003</v>
      </c>
      <c r="M8" s="338">
        <f t="shared" si="0"/>
        <v>9.9875000000000007</v>
      </c>
    </row>
    <row r="9" spans="1:13" ht="68.25" customHeight="1" thickTop="1" thickBot="1">
      <c r="B9" s="595" t="s">
        <v>3940</v>
      </c>
      <c r="C9" s="595">
        <v>840345101921</v>
      </c>
      <c r="D9" s="595" t="s">
        <v>2542</v>
      </c>
      <c r="E9" s="43"/>
      <c r="F9" s="43" t="s">
        <v>4280</v>
      </c>
      <c r="G9" s="43">
        <v>50</v>
      </c>
      <c r="H9" s="43">
        <v>49.95</v>
      </c>
      <c r="I9" s="43">
        <v>39.950000000000003</v>
      </c>
      <c r="J9" s="388">
        <f t="shared" si="0"/>
        <v>15.98</v>
      </c>
      <c r="K9" s="388">
        <f t="shared" si="0"/>
        <v>13.982500000000002</v>
      </c>
      <c r="L9" s="388">
        <f t="shared" si="0"/>
        <v>11.985000000000003</v>
      </c>
      <c r="M9" s="388">
        <f t="shared" si="0"/>
        <v>9.9875000000000007</v>
      </c>
    </row>
  </sheetData>
  <mergeCells count="3">
    <mergeCell ref="A1:A2"/>
    <mergeCell ref="B1:C2"/>
    <mergeCell ref="A6:C6"/>
  </mergeCells>
  <conditionalFormatting sqref="G2 G4:G5 H3:I3">
    <cfRule type="containsText" dxfId="13" priority="1" operator="containsText" text="Yes">
      <formula>NOT(ISERROR(SEARCH("Yes",G2)))</formula>
    </cfRule>
  </conditionalFormatting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>
  <sheetPr codeName="Sheet55"/>
  <dimension ref="A1:M12"/>
  <sheetViews>
    <sheetView workbookViewId="0">
      <selection activeCell="E7" sqref="E7"/>
    </sheetView>
  </sheetViews>
  <sheetFormatPr defaultRowHeight="15"/>
  <cols>
    <col min="1" max="1" width="22" style="309" customWidth="1"/>
    <col min="2" max="2" width="14" style="137" bestFit="1" customWidth="1"/>
    <col min="3" max="3" width="17.7109375" style="137" customWidth="1"/>
    <col min="4" max="4" width="41.85546875" style="138" customWidth="1"/>
    <col min="5" max="5" width="19.85546875" style="280" bestFit="1" customWidth="1"/>
    <col min="6" max="6" width="14.7109375" style="280" customWidth="1"/>
    <col min="7" max="7" width="16.140625" style="280" customWidth="1"/>
    <col min="8" max="9" width="9.140625" style="280"/>
    <col min="10" max="13" width="9.7109375" style="280" bestFit="1" customWidth="1"/>
    <col min="14" max="16384" width="9.140625" style="280"/>
  </cols>
  <sheetData>
    <row r="1" spans="1:13" ht="30.6" customHeight="1">
      <c r="A1" s="763"/>
      <c r="B1" s="794" t="s">
        <v>2504</v>
      </c>
      <c r="C1" s="794"/>
      <c r="D1" s="296"/>
      <c r="E1" s="88"/>
    </row>
    <row r="2" spans="1:13" ht="33" customHeight="1">
      <c r="A2" s="763"/>
      <c r="B2" s="794"/>
      <c r="C2" s="794"/>
      <c r="D2" s="296"/>
      <c r="E2" s="14"/>
      <c r="F2" s="111"/>
      <c r="J2" s="495">
        <v>0.6</v>
      </c>
      <c r="K2" s="495">
        <v>0.65</v>
      </c>
      <c r="L2" s="495">
        <v>0.7</v>
      </c>
      <c r="M2" s="495">
        <v>0.75</v>
      </c>
    </row>
    <row r="3" spans="1:13" s="89" customFormat="1" ht="4.1500000000000004" customHeight="1">
      <c r="B3" s="280"/>
      <c r="C3" s="280"/>
      <c r="D3" s="280"/>
      <c r="E3" s="280"/>
      <c r="F3" s="280"/>
      <c r="G3" s="280"/>
      <c r="H3" s="280"/>
      <c r="I3" s="280"/>
      <c r="J3" s="280"/>
      <c r="K3" s="280"/>
      <c r="L3" s="280"/>
      <c r="M3" s="280"/>
    </row>
    <row r="4" spans="1:13" s="78" customFormat="1" ht="19.899999999999999" customHeight="1">
      <c r="A4" s="157" t="s">
        <v>36</v>
      </c>
      <c r="B4" s="185" t="s">
        <v>3</v>
      </c>
      <c r="C4" s="185" t="s">
        <v>2</v>
      </c>
      <c r="D4" s="185" t="s">
        <v>49</v>
      </c>
      <c r="E4" s="157" t="s">
        <v>1640</v>
      </c>
      <c r="F4" s="157" t="s">
        <v>4</v>
      </c>
      <c r="G4" s="187" t="s">
        <v>2250</v>
      </c>
      <c r="H4" s="187" t="s">
        <v>2244</v>
      </c>
      <c r="I4" s="187" t="s">
        <v>2245</v>
      </c>
      <c r="J4" s="187" t="s">
        <v>2263</v>
      </c>
      <c r="K4" s="187" t="s">
        <v>2258</v>
      </c>
      <c r="L4" s="187" t="s">
        <v>2264</v>
      </c>
      <c r="M4" s="187" t="s">
        <v>2253</v>
      </c>
    </row>
    <row r="5" spans="1:13" s="107" customFormat="1" ht="3" customHeight="1">
      <c r="B5" s="188"/>
      <c r="C5" s="188"/>
      <c r="D5" s="188"/>
      <c r="E5" s="186"/>
      <c r="F5" s="186"/>
      <c r="G5" s="110"/>
      <c r="H5" s="110"/>
      <c r="I5" s="110"/>
      <c r="J5" s="110"/>
      <c r="K5" s="110"/>
      <c r="L5" s="110"/>
      <c r="M5" s="110"/>
    </row>
    <row r="6" spans="1:13" ht="25.5">
      <c r="A6" s="788" t="s">
        <v>2504</v>
      </c>
      <c r="B6" s="788"/>
      <c r="C6" s="432"/>
      <c r="D6" s="432"/>
    </row>
    <row r="7" spans="1:13" ht="75" customHeight="1" thickBot="1">
      <c r="B7" s="589" t="s">
        <v>3931</v>
      </c>
      <c r="C7" s="589">
        <v>840345102003</v>
      </c>
      <c r="D7" s="589" t="s">
        <v>2512</v>
      </c>
      <c r="E7" s="7"/>
      <c r="F7" s="7" t="s">
        <v>3586</v>
      </c>
      <c r="G7" s="7">
        <v>36</v>
      </c>
      <c r="H7" s="331">
        <v>79.95</v>
      </c>
      <c r="I7" s="331">
        <v>59.95</v>
      </c>
      <c r="J7" s="384">
        <f t="shared" ref="J7:M12" si="0">$I7-($I7*J$2)</f>
        <v>23.980000000000004</v>
      </c>
      <c r="K7" s="384">
        <f t="shared" si="0"/>
        <v>20.982500000000002</v>
      </c>
      <c r="L7" s="384">
        <f t="shared" si="0"/>
        <v>17.985000000000007</v>
      </c>
      <c r="M7" s="384">
        <f t="shared" si="0"/>
        <v>14.987499999999997</v>
      </c>
    </row>
    <row r="8" spans="1:13" ht="75" customHeight="1" thickTop="1" thickBot="1">
      <c r="B8" s="591" t="s">
        <v>3932</v>
      </c>
      <c r="C8" s="591">
        <v>840345101990</v>
      </c>
      <c r="D8" s="591" t="s">
        <v>2513</v>
      </c>
      <c r="E8" s="10"/>
      <c r="F8" s="10" t="s">
        <v>3586</v>
      </c>
      <c r="G8" s="11">
        <v>36</v>
      </c>
      <c r="H8" s="335">
        <v>79.95</v>
      </c>
      <c r="I8" s="335">
        <v>59.95</v>
      </c>
      <c r="J8" s="335">
        <f t="shared" si="0"/>
        <v>23.980000000000004</v>
      </c>
      <c r="K8" s="335">
        <f t="shared" si="0"/>
        <v>20.982500000000002</v>
      </c>
      <c r="L8" s="335">
        <f t="shared" si="0"/>
        <v>17.985000000000007</v>
      </c>
      <c r="M8" s="335">
        <f t="shared" si="0"/>
        <v>14.987499999999997</v>
      </c>
    </row>
    <row r="9" spans="1:13" ht="75" customHeight="1" thickTop="1" thickBot="1">
      <c r="B9" s="640" t="s">
        <v>3933</v>
      </c>
      <c r="C9" s="640">
        <v>840345101983</v>
      </c>
      <c r="D9" s="640" t="s">
        <v>2514</v>
      </c>
      <c r="E9" s="12"/>
      <c r="F9" s="12" t="s">
        <v>3586</v>
      </c>
      <c r="G9" s="7">
        <v>36</v>
      </c>
      <c r="H9" s="331">
        <v>79.95</v>
      </c>
      <c r="I9" s="331">
        <v>59.95</v>
      </c>
      <c r="J9" s="384">
        <f t="shared" si="0"/>
        <v>23.980000000000004</v>
      </c>
      <c r="K9" s="384">
        <f t="shared" si="0"/>
        <v>20.982500000000002</v>
      </c>
      <c r="L9" s="384">
        <f t="shared" si="0"/>
        <v>17.985000000000007</v>
      </c>
      <c r="M9" s="384">
        <f t="shared" si="0"/>
        <v>14.987499999999997</v>
      </c>
    </row>
    <row r="10" spans="1:13" ht="75" customHeight="1" thickTop="1" thickBot="1">
      <c r="B10" s="591" t="s">
        <v>3934</v>
      </c>
      <c r="C10" s="591">
        <v>840345101976</v>
      </c>
      <c r="D10" s="591" t="s">
        <v>2515</v>
      </c>
      <c r="E10" s="10"/>
      <c r="F10" s="10" t="s">
        <v>3586</v>
      </c>
      <c r="G10" s="11">
        <v>36</v>
      </c>
      <c r="H10" s="335">
        <v>79.95</v>
      </c>
      <c r="I10" s="335">
        <v>59.95</v>
      </c>
      <c r="J10" s="335">
        <f t="shared" si="0"/>
        <v>23.980000000000004</v>
      </c>
      <c r="K10" s="335">
        <f t="shared" si="0"/>
        <v>20.982500000000002</v>
      </c>
      <c r="L10" s="335">
        <f t="shared" si="0"/>
        <v>17.985000000000007</v>
      </c>
      <c r="M10" s="335">
        <f t="shared" si="0"/>
        <v>14.987499999999997</v>
      </c>
    </row>
    <row r="11" spans="1:13" ht="75" customHeight="1" thickTop="1" thickBot="1">
      <c r="B11" s="640" t="s">
        <v>3935</v>
      </c>
      <c r="C11" s="640">
        <v>840345101969</v>
      </c>
      <c r="D11" s="640" t="s">
        <v>2516</v>
      </c>
      <c r="E11" s="12"/>
      <c r="F11" s="12" t="s">
        <v>3586</v>
      </c>
      <c r="G11" s="178">
        <v>36</v>
      </c>
      <c r="H11" s="264">
        <v>79.95</v>
      </c>
      <c r="I11" s="264">
        <v>59.95</v>
      </c>
      <c r="J11" s="243">
        <f t="shared" si="0"/>
        <v>23.980000000000004</v>
      </c>
      <c r="K11" s="243">
        <f t="shared" si="0"/>
        <v>20.982500000000002</v>
      </c>
      <c r="L11" s="243">
        <f t="shared" si="0"/>
        <v>17.985000000000007</v>
      </c>
      <c r="M11" s="243">
        <f t="shared" si="0"/>
        <v>14.987499999999997</v>
      </c>
    </row>
    <row r="12" spans="1:13" ht="75" customHeight="1" thickTop="1" thickBot="1">
      <c r="B12" s="603" t="s">
        <v>3936</v>
      </c>
      <c r="C12" s="603">
        <v>840345101952</v>
      </c>
      <c r="D12" s="603" t="s">
        <v>2517</v>
      </c>
      <c r="E12" s="39"/>
      <c r="F12" s="39" t="s">
        <v>3586</v>
      </c>
      <c r="G12" s="39">
        <v>36</v>
      </c>
      <c r="H12" s="339">
        <v>79.95</v>
      </c>
      <c r="I12" s="339">
        <v>59.95</v>
      </c>
      <c r="J12" s="339">
        <f t="shared" si="0"/>
        <v>23.980000000000004</v>
      </c>
      <c r="K12" s="339">
        <f t="shared" si="0"/>
        <v>20.982500000000002</v>
      </c>
      <c r="L12" s="339">
        <f t="shared" si="0"/>
        <v>17.985000000000007</v>
      </c>
      <c r="M12" s="339">
        <f t="shared" si="0"/>
        <v>14.987499999999997</v>
      </c>
    </row>
  </sheetData>
  <mergeCells count="3">
    <mergeCell ref="A1:A2"/>
    <mergeCell ref="B1:C2"/>
    <mergeCell ref="A6:B6"/>
  </mergeCells>
  <conditionalFormatting sqref="G4:G5">
    <cfRule type="containsText" dxfId="12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>
  <sheetPr codeName="Sheet58"/>
  <dimension ref="A1:M8"/>
  <sheetViews>
    <sheetView zoomScaleNormal="100" workbookViewId="0">
      <selection activeCell="M12" sqref="M12"/>
    </sheetView>
  </sheetViews>
  <sheetFormatPr defaultRowHeight="15"/>
  <cols>
    <col min="1" max="1" width="22.140625" style="303" customWidth="1"/>
    <col min="2" max="2" width="14.7109375" style="275" bestFit="1" customWidth="1"/>
    <col min="3" max="3" width="14.85546875" style="138" bestFit="1" customWidth="1"/>
    <col min="4" max="4" width="18.28515625" style="275" bestFit="1" customWidth="1"/>
    <col min="5" max="5" width="11.42578125" style="275" bestFit="1" customWidth="1"/>
    <col min="6" max="6" width="9.140625" style="275"/>
    <col min="7" max="7" width="15.28515625" style="275" bestFit="1" customWidth="1"/>
    <col min="8" max="9" width="9.140625" style="275"/>
    <col min="10" max="13" width="9.7109375" style="275" bestFit="1" customWidth="1"/>
    <col min="14" max="16384" width="9.140625" style="275"/>
  </cols>
  <sheetData>
    <row r="1" spans="1:13" ht="30.6" customHeight="1">
      <c r="A1" s="766"/>
      <c r="B1" s="794" t="s">
        <v>3812</v>
      </c>
      <c r="C1" s="794"/>
      <c r="D1" s="794"/>
      <c r="E1" s="88"/>
    </row>
    <row r="2" spans="1:13" ht="33" customHeight="1">
      <c r="A2" s="766"/>
      <c r="B2" s="794"/>
      <c r="C2" s="794"/>
      <c r="D2" s="794"/>
      <c r="E2" s="14"/>
      <c r="G2" s="256"/>
      <c r="J2" s="493">
        <v>0.6</v>
      </c>
      <c r="K2" s="493">
        <v>0.65</v>
      </c>
      <c r="L2" s="493">
        <v>0.7</v>
      </c>
      <c r="M2" s="493">
        <v>0.75</v>
      </c>
    </row>
    <row r="3" spans="1:13" s="279" customFormat="1" ht="4.1500000000000004" customHeight="1">
      <c r="A3" s="257"/>
      <c r="B3" s="275"/>
      <c r="C3" s="138"/>
      <c r="D3" s="275"/>
      <c r="E3" s="275"/>
      <c r="F3" s="275"/>
      <c r="G3" s="275"/>
      <c r="H3" s="275"/>
      <c r="I3" s="275"/>
      <c r="J3" s="275"/>
      <c r="K3" s="275"/>
      <c r="L3" s="275"/>
      <c r="M3" s="275"/>
    </row>
    <row r="4" spans="1:13" s="257" customFormat="1" ht="19.899999999999999" customHeight="1">
      <c r="A4" s="157" t="s">
        <v>36</v>
      </c>
      <c r="B4" s="185" t="s">
        <v>3</v>
      </c>
      <c r="C4" s="185" t="s">
        <v>2</v>
      </c>
      <c r="D4" s="185" t="s">
        <v>49</v>
      </c>
      <c r="E4" s="157" t="s">
        <v>1640</v>
      </c>
      <c r="F4" s="157" t="s">
        <v>4</v>
      </c>
      <c r="G4" s="187" t="s">
        <v>2250</v>
      </c>
      <c r="H4" s="187" t="s">
        <v>2244</v>
      </c>
      <c r="I4" s="187" t="s">
        <v>2245</v>
      </c>
      <c r="J4" s="187" t="s">
        <v>2263</v>
      </c>
      <c r="K4" s="187" t="s">
        <v>2258</v>
      </c>
      <c r="L4" s="187" t="s">
        <v>2264</v>
      </c>
      <c r="M4" s="187" t="s">
        <v>2253</v>
      </c>
    </row>
    <row r="5" spans="1:13" s="165" customFormat="1" ht="3" customHeight="1">
      <c r="B5" s="188"/>
      <c r="C5" s="188"/>
      <c r="D5" s="188"/>
      <c r="E5" s="186"/>
      <c r="F5" s="186"/>
      <c r="G5" s="110"/>
      <c r="H5" s="110"/>
      <c r="I5" s="110"/>
      <c r="J5" s="110"/>
      <c r="K5" s="110"/>
      <c r="L5" s="110"/>
      <c r="M5" s="110"/>
    </row>
    <row r="6" spans="1:13" s="165" customFormat="1" ht="25.5">
      <c r="B6" s="795" t="s">
        <v>3812</v>
      </c>
      <c r="C6" s="795"/>
      <c r="D6" s="795"/>
      <c r="E6" s="795"/>
      <c r="F6" s="186"/>
      <c r="G6" s="110"/>
      <c r="H6" s="110"/>
      <c r="I6" s="110"/>
      <c r="J6" s="110"/>
      <c r="K6" s="110"/>
      <c r="L6" s="110"/>
      <c r="M6" s="110"/>
    </row>
    <row r="7" spans="1:13" ht="123" customHeight="1" thickBot="1">
      <c r="A7"/>
      <c r="B7" s="7" t="s">
        <v>3813</v>
      </c>
      <c r="C7" s="589">
        <v>840345102836</v>
      </c>
      <c r="D7" s="7" t="s">
        <v>3816</v>
      </c>
      <c r="E7" s="7" t="s">
        <v>3815</v>
      </c>
      <c r="F7" s="7"/>
      <c r="G7" s="7"/>
      <c r="H7" s="344">
        <v>0</v>
      </c>
      <c r="I7" s="344">
        <v>0</v>
      </c>
      <c r="J7" s="344">
        <f>$I7-($I7*J$2)</f>
        <v>0</v>
      </c>
      <c r="K7" s="344">
        <f t="shared" ref="K7:M8" si="0">$I7-($I7*K$2)</f>
        <v>0</v>
      </c>
      <c r="L7" s="344">
        <f t="shared" si="0"/>
        <v>0</v>
      </c>
      <c r="M7" s="344">
        <f t="shared" si="0"/>
        <v>0</v>
      </c>
    </row>
    <row r="8" spans="1:13" ht="114" customHeight="1" thickTop="1" thickBot="1">
      <c r="A8"/>
      <c r="B8" s="641" t="s">
        <v>3814</v>
      </c>
      <c r="C8" s="642">
        <v>840345102843</v>
      </c>
      <c r="D8" s="345" t="s">
        <v>3817</v>
      </c>
      <c r="E8" s="39" t="s">
        <v>3818</v>
      </c>
      <c r="F8" s="39"/>
      <c r="G8" s="39"/>
      <c r="H8" s="346">
        <v>0</v>
      </c>
      <c r="I8" s="346">
        <v>0</v>
      </c>
      <c r="J8" s="346">
        <f>$I8-($I8*J$2)</f>
        <v>0</v>
      </c>
      <c r="K8" s="346">
        <f t="shared" si="0"/>
        <v>0</v>
      </c>
      <c r="L8" s="346">
        <f t="shared" si="0"/>
        <v>0</v>
      </c>
      <c r="M8" s="346">
        <f t="shared" si="0"/>
        <v>0</v>
      </c>
    </row>
  </sheetData>
  <mergeCells count="3">
    <mergeCell ref="A1:A2"/>
    <mergeCell ref="B1:D2"/>
    <mergeCell ref="B6:E6"/>
  </mergeCells>
  <conditionalFormatting sqref="G4:G6">
    <cfRule type="containsText" dxfId="11" priority="1" operator="containsText" text="Yes">
      <formula>NOT(ISERROR(SEARCH("Yes",G4)))</formula>
    </cfRule>
  </conditionalFormatting>
  <pageMargins left="0.7" right="0.7" top="0.75" bottom="0.75" header="0.3" footer="0.3"/>
  <pageSetup paperSize="0" orientation="portrait" horizontalDpi="0" verticalDpi="0" copies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codeName="Sheet19"/>
  <dimension ref="A1:P40"/>
  <sheetViews>
    <sheetView zoomScaleNormal="100" workbookViewId="0">
      <pane ySplit="5" topLeftCell="A6" activePane="bottomLeft" state="frozen"/>
      <selection pane="bottomLeft" sqref="A1:A2"/>
    </sheetView>
  </sheetViews>
  <sheetFormatPr defaultRowHeight="15"/>
  <cols>
    <col min="1" max="1" width="27.7109375" style="301" customWidth="1"/>
    <col min="2" max="2" width="19.28515625" style="80" bestFit="1" customWidth="1"/>
    <col min="3" max="3" width="14.85546875" style="80" bestFit="1" customWidth="1"/>
    <col min="4" max="4" width="21.5703125" style="80" bestFit="1" customWidth="1"/>
    <col min="5" max="5" width="18" style="80" bestFit="1" customWidth="1"/>
    <col min="6" max="6" width="16.7109375" style="80" bestFit="1" customWidth="1"/>
    <col min="7" max="7" width="13.42578125" style="80" bestFit="1" customWidth="1"/>
    <col min="8" max="8" width="14.140625" style="80" bestFit="1" customWidth="1"/>
    <col min="9" max="9" width="11.42578125" style="80" bestFit="1" customWidth="1"/>
    <col min="10" max="10" width="15.28515625" style="80" bestFit="1" customWidth="1"/>
    <col min="11" max="11" width="7.5703125" style="80" bestFit="1" customWidth="1"/>
    <col min="12" max="12" width="8" style="80" bestFit="1" customWidth="1"/>
    <col min="13" max="16" width="9.7109375" style="80" bestFit="1" customWidth="1"/>
    <col min="17" max="16384" width="9.140625" style="80"/>
  </cols>
  <sheetData>
    <row r="1" spans="1:16" s="181" customFormat="1" ht="37.5" customHeight="1">
      <c r="A1" s="766"/>
      <c r="B1" s="767" t="s">
        <v>3917</v>
      </c>
      <c r="C1" s="760"/>
      <c r="D1" s="21" t="s">
        <v>3890</v>
      </c>
      <c r="E1" s="21" t="s">
        <v>3892</v>
      </c>
      <c r="F1" s="21" t="s">
        <v>3894</v>
      </c>
      <c r="G1" s="14"/>
      <c r="H1" s="80"/>
      <c r="I1" s="80"/>
      <c r="J1" s="80"/>
      <c r="K1" s="80"/>
      <c r="L1" s="80"/>
      <c r="M1" s="80"/>
      <c r="N1" s="80"/>
    </row>
    <row r="2" spans="1:16" s="181" customFormat="1" ht="37.5" customHeight="1">
      <c r="A2" s="766"/>
      <c r="B2" s="760"/>
      <c r="C2" s="760"/>
      <c r="D2" s="21" t="s">
        <v>3891</v>
      </c>
      <c r="E2" s="21" t="s">
        <v>3893</v>
      </c>
      <c r="F2" s="80"/>
      <c r="G2" s="80"/>
      <c r="H2" s="80"/>
      <c r="I2" s="80"/>
      <c r="J2" s="80"/>
      <c r="K2" s="80"/>
      <c r="M2" s="256">
        <v>0.45</v>
      </c>
      <c r="N2" s="256">
        <v>0.5</v>
      </c>
      <c r="O2" s="256">
        <v>0.55000000000000004</v>
      </c>
      <c r="P2" s="256">
        <v>0.6</v>
      </c>
    </row>
    <row r="3" spans="1:16" s="265" customFormat="1" ht="35.1" hidden="1" customHeight="1"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</row>
    <row r="4" spans="1:16" s="181" customFormat="1" ht="3" customHeight="1">
      <c r="A4" s="304"/>
      <c r="B4" s="80"/>
      <c r="C4" s="80"/>
      <c r="D4" s="80"/>
      <c r="E4" s="80"/>
      <c r="F4" s="80"/>
      <c r="G4" s="80"/>
      <c r="H4" s="80"/>
      <c r="I4" s="80"/>
      <c r="J4" s="80"/>
      <c r="K4" s="80"/>
      <c r="L4" s="80"/>
      <c r="M4" s="80"/>
      <c r="N4" s="80"/>
      <c r="O4" s="80"/>
    </row>
    <row r="5" spans="1:16" s="182" customFormat="1" ht="20.100000000000001" customHeight="1">
      <c r="A5" s="30" t="s">
        <v>36</v>
      </c>
      <c r="B5" s="30" t="s">
        <v>3</v>
      </c>
      <c r="C5" s="30" t="s">
        <v>2</v>
      </c>
      <c r="D5" s="30" t="s">
        <v>49</v>
      </c>
      <c r="E5" s="30" t="s">
        <v>1640</v>
      </c>
      <c r="F5" s="30" t="s">
        <v>1479</v>
      </c>
      <c r="G5" s="30" t="s">
        <v>1567</v>
      </c>
      <c r="H5" s="30" t="s">
        <v>5</v>
      </c>
      <c r="I5" s="30" t="s">
        <v>7</v>
      </c>
      <c r="J5" s="109" t="s">
        <v>2250</v>
      </c>
      <c r="K5" s="109" t="s">
        <v>2244</v>
      </c>
      <c r="L5" s="109" t="s">
        <v>2245</v>
      </c>
      <c r="M5" s="109" t="s">
        <v>2251</v>
      </c>
      <c r="N5" s="109" t="s">
        <v>2258</v>
      </c>
      <c r="O5" s="109" t="s">
        <v>2264</v>
      </c>
      <c r="P5" s="109" t="s">
        <v>2266</v>
      </c>
    </row>
    <row r="6" spans="1:16" s="227" customFormat="1" ht="3" customHeight="1">
      <c r="B6" s="180"/>
      <c r="C6" s="180"/>
      <c r="D6" s="180"/>
      <c r="E6" s="180"/>
      <c r="F6" s="180"/>
      <c r="G6" s="180"/>
      <c r="H6" s="180"/>
      <c r="I6" s="180"/>
      <c r="J6" s="110"/>
      <c r="K6" s="110"/>
      <c r="L6" s="110"/>
      <c r="M6" s="110"/>
      <c r="N6" s="110"/>
      <c r="O6" s="110"/>
      <c r="P6" s="110"/>
    </row>
    <row r="7" spans="1:16" s="227" customFormat="1" ht="25.5">
      <c r="A7" s="765" t="s">
        <v>3890</v>
      </c>
      <c r="B7" s="765"/>
      <c r="C7" s="180"/>
      <c r="D7" s="180"/>
      <c r="E7" s="180"/>
      <c r="F7" s="180"/>
      <c r="G7" s="180"/>
      <c r="H7" s="180"/>
      <c r="I7" s="180"/>
      <c r="J7" s="110"/>
      <c r="K7" s="110"/>
      <c r="L7" s="110"/>
      <c r="M7" s="110"/>
      <c r="N7" s="110"/>
      <c r="O7" s="110"/>
      <c r="P7" s="110"/>
    </row>
    <row r="8" spans="1:16" ht="43.5" thickBot="1">
      <c r="B8" s="28" t="s">
        <v>2848</v>
      </c>
      <c r="C8" s="472" t="s">
        <v>803</v>
      </c>
      <c r="D8" s="29" t="s">
        <v>3908</v>
      </c>
      <c r="E8" s="28" t="s">
        <v>3918</v>
      </c>
      <c r="F8" s="473"/>
      <c r="G8" s="473"/>
      <c r="H8" s="28" t="s">
        <v>9</v>
      </c>
      <c r="I8" s="28" t="s">
        <v>3907</v>
      </c>
      <c r="J8" s="28">
        <v>6</v>
      </c>
      <c r="K8" s="384">
        <f>L8+25</f>
        <v>79.95</v>
      </c>
      <c r="L8" s="384">
        <v>54.95</v>
      </c>
      <c r="M8" s="384">
        <f t="shared" ref="M8:P12" si="0">$L8-($L8*M$2)</f>
        <v>30.2225</v>
      </c>
      <c r="N8" s="384">
        <f t="shared" si="0"/>
        <v>27.475000000000001</v>
      </c>
      <c r="O8" s="384">
        <f t="shared" si="0"/>
        <v>24.727499999999999</v>
      </c>
      <c r="P8" s="384">
        <f t="shared" si="0"/>
        <v>21.980000000000004</v>
      </c>
    </row>
    <row r="9" spans="1:16" ht="44.25" thickTop="1" thickBot="1">
      <c r="B9" s="11" t="s">
        <v>2849</v>
      </c>
      <c r="C9" s="474" t="s">
        <v>801</v>
      </c>
      <c r="D9" s="20" t="s">
        <v>3908</v>
      </c>
      <c r="E9" s="11" t="s">
        <v>3919</v>
      </c>
      <c r="F9" s="475"/>
      <c r="G9" s="475"/>
      <c r="H9" s="11" t="s">
        <v>9</v>
      </c>
      <c r="I9" s="11" t="s">
        <v>3907</v>
      </c>
      <c r="J9" s="11">
        <v>6</v>
      </c>
      <c r="K9" s="335">
        <f>L9+25</f>
        <v>83.95</v>
      </c>
      <c r="L9" s="335">
        <v>58.95</v>
      </c>
      <c r="M9" s="335">
        <f t="shared" si="0"/>
        <v>32.422499999999999</v>
      </c>
      <c r="N9" s="335">
        <f t="shared" si="0"/>
        <v>29.475000000000001</v>
      </c>
      <c r="O9" s="335">
        <f t="shared" si="0"/>
        <v>26.527499999999996</v>
      </c>
      <c r="P9" s="335">
        <f t="shared" si="0"/>
        <v>23.580000000000005</v>
      </c>
    </row>
    <row r="10" spans="1:16" ht="44.25" thickTop="1" thickBot="1">
      <c r="B10" s="28" t="s">
        <v>2850</v>
      </c>
      <c r="C10" s="472" t="s">
        <v>800</v>
      </c>
      <c r="D10" s="29" t="s">
        <v>3908</v>
      </c>
      <c r="E10" s="28" t="s">
        <v>3920</v>
      </c>
      <c r="F10" s="473"/>
      <c r="G10" s="473"/>
      <c r="H10" s="28" t="s">
        <v>9</v>
      </c>
      <c r="I10" s="28" t="s">
        <v>3907</v>
      </c>
      <c r="J10" s="28">
        <v>6</v>
      </c>
      <c r="K10" s="384">
        <f>L10+25</f>
        <v>87.95</v>
      </c>
      <c r="L10" s="384">
        <v>62.95</v>
      </c>
      <c r="M10" s="384">
        <f t="shared" si="0"/>
        <v>34.622500000000002</v>
      </c>
      <c r="N10" s="384">
        <f t="shared" si="0"/>
        <v>31.475000000000001</v>
      </c>
      <c r="O10" s="384">
        <f t="shared" si="0"/>
        <v>28.327500000000001</v>
      </c>
      <c r="P10" s="384">
        <f t="shared" si="0"/>
        <v>25.18</v>
      </c>
    </row>
    <row r="11" spans="1:16" ht="44.25" thickTop="1" thickBot="1">
      <c r="B11" s="11" t="s">
        <v>2851</v>
      </c>
      <c r="C11" s="474" t="s">
        <v>804</v>
      </c>
      <c r="D11" s="20" t="s">
        <v>3908</v>
      </c>
      <c r="E11" s="11" t="s">
        <v>3921</v>
      </c>
      <c r="F11" s="475"/>
      <c r="G11" s="475"/>
      <c r="H11" s="11" t="s">
        <v>9</v>
      </c>
      <c r="I11" s="11" t="s">
        <v>3907</v>
      </c>
      <c r="J11" s="11">
        <v>6</v>
      </c>
      <c r="K11" s="335">
        <f>L11+25</f>
        <v>91.95</v>
      </c>
      <c r="L11" s="335">
        <v>66.95</v>
      </c>
      <c r="M11" s="335">
        <f t="shared" si="0"/>
        <v>36.822500000000005</v>
      </c>
      <c r="N11" s="335">
        <f t="shared" si="0"/>
        <v>33.475000000000001</v>
      </c>
      <c r="O11" s="335">
        <f t="shared" si="0"/>
        <v>30.127499999999998</v>
      </c>
      <c r="P11" s="335">
        <f t="shared" si="0"/>
        <v>26.78</v>
      </c>
    </row>
    <row r="12" spans="1:16" ht="44.25" thickTop="1" thickBot="1">
      <c r="B12" s="41" t="s">
        <v>2852</v>
      </c>
      <c r="C12" s="476" t="s">
        <v>802</v>
      </c>
      <c r="D12" s="42" t="s">
        <v>3908</v>
      </c>
      <c r="E12" s="41" t="s">
        <v>3922</v>
      </c>
      <c r="F12" s="477"/>
      <c r="G12" s="477"/>
      <c r="H12" s="41" t="s">
        <v>9</v>
      </c>
      <c r="I12" s="41" t="s">
        <v>3907</v>
      </c>
      <c r="J12" s="41">
        <v>6</v>
      </c>
      <c r="K12" s="388">
        <f>L12+25</f>
        <v>95.95</v>
      </c>
      <c r="L12" s="388">
        <v>70.95</v>
      </c>
      <c r="M12" s="388">
        <f t="shared" si="0"/>
        <v>39.022500000000001</v>
      </c>
      <c r="N12" s="388">
        <f t="shared" si="0"/>
        <v>35.475000000000001</v>
      </c>
      <c r="O12" s="388">
        <f t="shared" si="0"/>
        <v>31.927499999999995</v>
      </c>
      <c r="P12" s="388">
        <f t="shared" si="0"/>
        <v>28.380000000000003</v>
      </c>
    </row>
    <row r="13" spans="1:16" s="227" customFormat="1" ht="3" customHeight="1">
      <c r="B13" s="180"/>
      <c r="C13" s="180"/>
      <c r="D13" s="180"/>
      <c r="E13" s="180"/>
      <c r="F13" s="180"/>
      <c r="G13" s="180"/>
      <c r="H13" s="180"/>
      <c r="I13" s="180"/>
      <c r="J13" s="226"/>
      <c r="K13" s="226"/>
      <c r="L13" s="226"/>
      <c r="M13" s="226"/>
      <c r="N13" s="226"/>
      <c r="O13" s="226"/>
      <c r="P13" s="226"/>
    </row>
    <row r="14" spans="1:16" s="227" customFormat="1" ht="25.5">
      <c r="A14" s="765" t="s">
        <v>3891</v>
      </c>
      <c r="B14" s="765"/>
      <c r="C14" s="180"/>
      <c r="D14" s="180"/>
      <c r="E14" s="180"/>
      <c r="F14" s="180"/>
      <c r="G14" s="180"/>
      <c r="H14" s="180"/>
      <c r="I14" s="180"/>
      <c r="J14" s="223"/>
      <c r="K14" s="225"/>
      <c r="L14" s="225"/>
      <c r="M14" s="225"/>
      <c r="N14" s="225"/>
      <c r="O14" s="225"/>
      <c r="P14" s="225"/>
    </row>
    <row r="15" spans="1:16" ht="43.5" thickBot="1">
      <c r="B15" s="28" t="s">
        <v>2853</v>
      </c>
      <c r="C15" s="472" t="s">
        <v>797</v>
      </c>
      <c r="D15" s="500" t="s">
        <v>3909</v>
      </c>
      <c r="E15" s="28" t="s">
        <v>3918</v>
      </c>
      <c r="F15" s="473"/>
      <c r="G15" s="28"/>
      <c r="H15" s="28" t="s">
        <v>9</v>
      </c>
      <c r="I15" s="28" t="s">
        <v>3907</v>
      </c>
      <c r="J15" s="28">
        <v>4</v>
      </c>
      <c r="K15" s="384">
        <f>L15+55</f>
        <v>154.94999999999999</v>
      </c>
      <c r="L15" s="384">
        <v>99.95</v>
      </c>
      <c r="M15" s="384">
        <f t="shared" ref="M15:P19" si="1">$L15-($L15*M$2)</f>
        <v>54.972500000000004</v>
      </c>
      <c r="N15" s="384">
        <f t="shared" si="1"/>
        <v>49.975000000000001</v>
      </c>
      <c r="O15" s="384">
        <f t="shared" si="1"/>
        <v>44.977499999999999</v>
      </c>
      <c r="P15" s="384">
        <f t="shared" si="1"/>
        <v>39.980000000000004</v>
      </c>
    </row>
    <row r="16" spans="1:16" ht="44.25" thickTop="1" thickBot="1">
      <c r="B16" s="11" t="s">
        <v>2854</v>
      </c>
      <c r="C16" s="474" t="s">
        <v>795</v>
      </c>
      <c r="D16" s="501" t="s">
        <v>3909</v>
      </c>
      <c r="E16" s="11" t="s">
        <v>3919</v>
      </c>
      <c r="F16" s="475"/>
      <c r="G16" s="11"/>
      <c r="H16" s="11" t="s">
        <v>9</v>
      </c>
      <c r="I16" s="11" t="s">
        <v>3907</v>
      </c>
      <c r="J16" s="11">
        <v>4</v>
      </c>
      <c r="K16" s="335">
        <f>L16+55</f>
        <v>160.94999999999999</v>
      </c>
      <c r="L16" s="335">
        <v>105.95</v>
      </c>
      <c r="M16" s="335">
        <f t="shared" si="1"/>
        <v>58.272500000000001</v>
      </c>
      <c r="N16" s="335">
        <f t="shared" si="1"/>
        <v>52.975000000000001</v>
      </c>
      <c r="O16" s="335">
        <f t="shared" si="1"/>
        <v>47.677499999999995</v>
      </c>
      <c r="P16" s="335">
        <f t="shared" si="1"/>
        <v>42.38</v>
      </c>
    </row>
    <row r="17" spans="1:16" ht="44.25" thickTop="1" thickBot="1">
      <c r="B17" s="28" t="s">
        <v>2855</v>
      </c>
      <c r="C17" s="472" t="s">
        <v>794</v>
      </c>
      <c r="D17" s="500" t="s">
        <v>3909</v>
      </c>
      <c r="E17" s="28" t="s">
        <v>3920</v>
      </c>
      <c r="F17" s="473"/>
      <c r="G17" s="28"/>
      <c r="H17" s="28" t="s">
        <v>9</v>
      </c>
      <c r="I17" s="28" t="s">
        <v>3907</v>
      </c>
      <c r="J17" s="28">
        <v>4</v>
      </c>
      <c r="K17" s="384">
        <f>L17+55</f>
        <v>166.95</v>
      </c>
      <c r="L17" s="384">
        <v>111.95</v>
      </c>
      <c r="M17" s="384">
        <f t="shared" si="1"/>
        <v>61.572499999999998</v>
      </c>
      <c r="N17" s="384">
        <f t="shared" si="1"/>
        <v>55.975000000000001</v>
      </c>
      <c r="O17" s="384">
        <f t="shared" si="1"/>
        <v>50.377499999999998</v>
      </c>
      <c r="P17" s="384">
        <f t="shared" si="1"/>
        <v>44.78</v>
      </c>
    </row>
    <row r="18" spans="1:16" ht="44.25" thickTop="1" thickBot="1">
      <c r="B18" s="11" t="s">
        <v>2856</v>
      </c>
      <c r="C18" s="474" t="s">
        <v>799</v>
      </c>
      <c r="D18" s="501" t="s">
        <v>3909</v>
      </c>
      <c r="E18" s="11" t="s">
        <v>3921</v>
      </c>
      <c r="F18" s="475"/>
      <c r="G18" s="11"/>
      <c r="H18" s="11" t="s">
        <v>9</v>
      </c>
      <c r="I18" s="11" t="s">
        <v>3907</v>
      </c>
      <c r="J18" s="11">
        <v>4</v>
      </c>
      <c r="K18" s="335">
        <f>L18+55</f>
        <v>172.95</v>
      </c>
      <c r="L18" s="335">
        <v>117.95</v>
      </c>
      <c r="M18" s="335">
        <f t="shared" si="1"/>
        <v>64.872500000000002</v>
      </c>
      <c r="N18" s="335">
        <f t="shared" si="1"/>
        <v>58.975000000000001</v>
      </c>
      <c r="O18" s="335">
        <f t="shared" si="1"/>
        <v>53.077500000000001</v>
      </c>
      <c r="P18" s="335">
        <f t="shared" si="1"/>
        <v>47.180000000000007</v>
      </c>
    </row>
    <row r="19" spans="1:16" ht="44.25" thickTop="1" thickBot="1">
      <c r="B19" s="41" t="s">
        <v>2857</v>
      </c>
      <c r="C19" s="476" t="s">
        <v>796</v>
      </c>
      <c r="D19" s="509" t="s">
        <v>3909</v>
      </c>
      <c r="E19" s="41" t="s">
        <v>3922</v>
      </c>
      <c r="F19" s="477"/>
      <c r="G19" s="41"/>
      <c r="H19" s="41" t="s">
        <v>9</v>
      </c>
      <c r="I19" s="41" t="s">
        <v>3907</v>
      </c>
      <c r="J19" s="41">
        <v>4</v>
      </c>
      <c r="K19" s="388">
        <f>L19+55</f>
        <v>178.95</v>
      </c>
      <c r="L19" s="388">
        <v>123.95</v>
      </c>
      <c r="M19" s="388">
        <f t="shared" si="1"/>
        <v>68.172499999999999</v>
      </c>
      <c r="N19" s="388">
        <f t="shared" si="1"/>
        <v>61.975000000000001</v>
      </c>
      <c r="O19" s="388">
        <f t="shared" si="1"/>
        <v>55.777499999999989</v>
      </c>
      <c r="P19" s="388">
        <f t="shared" si="1"/>
        <v>49.58</v>
      </c>
    </row>
    <row r="20" spans="1:16" s="227" customFormat="1" ht="3" customHeight="1">
      <c r="B20" s="180"/>
      <c r="C20" s="180"/>
      <c r="D20" s="180"/>
      <c r="E20" s="180"/>
      <c r="F20" s="180"/>
      <c r="G20" s="180"/>
      <c r="H20" s="180"/>
      <c r="I20" s="180"/>
      <c r="J20" s="223"/>
      <c r="K20" s="225"/>
      <c r="L20" s="225"/>
      <c r="M20" s="225"/>
      <c r="N20" s="225"/>
      <c r="O20" s="225"/>
      <c r="P20" s="225"/>
    </row>
    <row r="21" spans="1:16" s="227" customFormat="1" ht="25.5">
      <c r="A21" s="765" t="s">
        <v>3892</v>
      </c>
      <c r="B21" s="765"/>
      <c r="C21" s="180"/>
      <c r="D21" s="180"/>
      <c r="E21" s="180"/>
      <c r="F21" s="180"/>
      <c r="G21" s="180"/>
      <c r="H21" s="180"/>
      <c r="I21" s="180"/>
      <c r="J21" s="223"/>
      <c r="K21" s="225"/>
      <c r="L21" s="225"/>
      <c r="M21" s="225"/>
      <c r="N21" s="225"/>
      <c r="O21" s="225"/>
      <c r="P21" s="225"/>
    </row>
    <row r="22" spans="1:16" ht="43.5" thickBot="1">
      <c r="B22" s="28" t="s">
        <v>2858</v>
      </c>
      <c r="C22" s="503" t="s">
        <v>812</v>
      </c>
      <c r="D22" s="500" t="s">
        <v>3909</v>
      </c>
      <c r="E22" s="28" t="s">
        <v>3918</v>
      </c>
      <c r="F22" s="473"/>
      <c r="G22" s="28"/>
      <c r="H22" s="28" t="s">
        <v>9</v>
      </c>
      <c r="I22" s="28" t="s">
        <v>3907</v>
      </c>
      <c r="J22" s="28">
        <v>4</v>
      </c>
      <c r="K22" s="384">
        <f>L22+95</f>
        <v>214.95</v>
      </c>
      <c r="L22" s="384">
        <v>119.95</v>
      </c>
      <c r="M22" s="384">
        <f t="shared" ref="M22:P26" si="2">$L22-($L22*M$2)</f>
        <v>65.972499999999997</v>
      </c>
      <c r="N22" s="384">
        <f t="shared" si="2"/>
        <v>59.975000000000001</v>
      </c>
      <c r="O22" s="384">
        <f t="shared" si="2"/>
        <v>53.977499999999992</v>
      </c>
      <c r="P22" s="384">
        <f t="shared" si="2"/>
        <v>47.980000000000004</v>
      </c>
    </row>
    <row r="23" spans="1:16" ht="44.25" thickTop="1" thickBot="1">
      <c r="B23" s="11" t="s">
        <v>2859</v>
      </c>
      <c r="C23" s="474" t="s">
        <v>811</v>
      </c>
      <c r="D23" s="501" t="s">
        <v>3909</v>
      </c>
      <c r="E23" s="11" t="s">
        <v>3919</v>
      </c>
      <c r="F23" s="475"/>
      <c r="G23" s="11"/>
      <c r="H23" s="11" t="s">
        <v>9</v>
      </c>
      <c r="I23" s="11" t="s">
        <v>3907</v>
      </c>
      <c r="J23" s="11">
        <v>4</v>
      </c>
      <c r="K23" s="335">
        <f>L23+95</f>
        <v>224.95</v>
      </c>
      <c r="L23" s="335">
        <v>129.94999999999999</v>
      </c>
      <c r="M23" s="335">
        <f t="shared" si="2"/>
        <v>71.472499999999997</v>
      </c>
      <c r="N23" s="335">
        <f t="shared" si="2"/>
        <v>64.974999999999994</v>
      </c>
      <c r="O23" s="335">
        <f t="shared" si="2"/>
        <v>58.477499999999992</v>
      </c>
      <c r="P23" s="335">
        <f t="shared" si="2"/>
        <v>51.980000000000004</v>
      </c>
    </row>
    <row r="24" spans="1:16" ht="44.25" thickTop="1" thickBot="1">
      <c r="B24" s="28" t="s">
        <v>2860</v>
      </c>
      <c r="C24" s="472" t="s">
        <v>808</v>
      </c>
      <c r="D24" s="500" t="s">
        <v>3909</v>
      </c>
      <c r="E24" s="28" t="s">
        <v>3920</v>
      </c>
      <c r="F24" s="473"/>
      <c r="G24" s="28"/>
      <c r="H24" s="28" t="s">
        <v>9</v>
      </c>
      <c r="I24" s="28" t="s">
        <v>3907</v>
      </c>
      <c r="J24" s="28">
        <v>4</v>
      </c>
      <c r="K24" s="384">
        <f>L24+95</f>
        <v>234.95</v>
      </c>
      <c r="L24" s="384">
        <v>139.94999999999999</v>
      </c>
      <c r="M24" s="384">
        <f t="shared" si="2"/>
        <v>76.972499999999997</v>
      </c>
      <c r="N24" s="384">
        <f t="shared" si="2"/>
        <v>69.974999999999994</v>
      </c>
      <c r="O24" s="384">
        <f t="shared" si="2"/>
        <v>62.977499999999992</v>
      </c>
      <c r="P24" s="384">
        <f t="shared" si="2"/>
        <v>55.980000000000004</v>
      </c>
    </row>
    <row r="25" spans="1:16" ht="44.25" thickTop="1" thickBot="1">
      <c r="B25" s="11" t="s">
        <v>2861</v>
      </c>
      <c r="C25" s="474" t="s">
        <v>813</v>
      </c>
      <c r="D25" s="501" t="s">
        <v>3909</v>
      </c>
      <c r="E25" s="11" t="s">
        <v>3921</v>
      </c>
      <c r="F25" s="475"/>
      <c r="G25" s="11"/>
      <c r="H25" s="11" t="s">
        <v>9</v>
      </c>
      <c r="I25" s="11" t="s">
        <v>3907</v>
      </c>
      <c r="J25" s="11">
        <v>4</v>
      </c>
      <c r="K25" s="335">
        <f>L25+95</f>
        <v>244.95</v>
      </c>
      <c r="L25" s="335">
        <v>149.94999999999999</v>
      </c>
      <c r="M25" s="335">
        <f t="shared" si="2"/>
        <v>82.472499999999997</v>
      </c>
      <c r="N25" s="335">
        <f t="shared" si="2"/>
        <v>74.974999999999994</v>
      </c>
      <c r="O25" s="335">
        <f t="shared" si="2"/>
        <v>67.477499999999992</v>
      </c>
      <c r="P25" s="335">
        <f t="shared" si="2"/>
        <v>59.980000000000004</v>
      </c>
    </row>
    <row r="26" spans="1:16" ht="44.25" thickTop="1" thickBot="1">
      <c r="B26" s="41" t="s">
        <v>2862</v>
      </c>
      <c r="C26" s="476" t="s">
        <v>810</v>
      </c>
      <c r="D26" s="509" t="s">
        <v>3909</v>
      </c>
      <c r="E26" s="41" t="s">
        <v>3922</v>
      </c>
      <c r="F26" s="477"/>
      <c r="G26" s="41"/>
      <c r="H26" s="41" t="s">
        <v>9</v>
      </c>
      <c r="I26" s="41" t="s">
        <v>3907</v>
      </c>
      <c r="J26" s="41">
        <v>4</v>
      </c>
      <c r="K26" s="388">
        <f>L26+95</f>
        <v>254.95</v>
      </c>
      <c r="L26" s="388">
        <v>159.94999999999999</v>
      </c>
      <c r="M26" s="388">
        <f t="shared" si="2"/>
        <v>87.972499999999997</v>
      </c>
      <c r="N26" s="388">
        <f t="shared" si="2"/>
        <v>79.974999999999994</v>
      </c>
      <c r="O26" s="388">
        <f t="shared" si="2"/>
        <v>71.977499999999992</v>
      </c>
      <c r="P26" s="388">
        <f t="shared" si="2"/>
        <v>63.980000000000004</v>
      </c>
    </row>
    <row r="27" spans="1:16" s="227" customFormat="1" ht="3" customHeight="1">
      <c r="B27" s="180"/>
      <c r="C27" s="180"/>
      <c r="D27" s="180"/>
      <c r="E27" s="180"/>
      <c r="F27" s="180"/>
      <c r="G27" s="180"/>
      <c r="H27" s="180"/>
      <c r="I27" s="180"/>
      <c r="J27" s="223"/>
      <c r="K27" s="225"/>
      <c r="L27" s="225"/>
      <c r="M27" s="225"/>
      <c r="N27" s="225"/>
      <c r="O27" s="225"/>
      <c r="P27" s="225"/>
    </row>
    <row r="28" spans="1:16" s="227" customFormat="1" ht="25.5">
      <c r="A28" s="765" t="s">
        <v>3893</v>
      </c>
      <c r="B28" s="765"/>
      <c r="C28" s="180"/>
      <c r="D28" s="180"/>
      <c r="E28" s="180"/>
      <c r="F28" s="180"/>
      <c r="G28" s="180"/>
      <c r="H28" s="180"/>
      <c r="I28" s="180"/>
      <c r="J28" s="223"/>
      <c r="K28" s="225"/>
      <c r="L28" s="225"/>
      <c r="M28" s="225"/>
      <c r="N28" s="225"/>
      <c r="O28" s="225"/>
      <c r="P28" s="225"/>
    </row>
    <row r="29" spans="1:16" ht="43.5" thickBot="1">
      <c r="B29" s="28" t="s">
        <v>2863</v>
      </c>
      <c r="C29" s="503" t="s">
        <v>807</v>
      </c>
      <c r="D29" s="500" t="s">
        <v>3910</v>
      </c>
      <c r="E29" s="28" t="s">
        <v>3918</v>
      </c>
      <c r="F29" s="473"/>
      <c r="G29" s="28"/>
      <c r="H29" s="28" t="s">
        <v>9</v>
      </c>
      <c r="I29" s="28" t="s">
        <v>3907</v>
      </c>
      <c r="J29" s="28">
        <v>4</v>
      </c>
      <c r="K29" s="384">
        <f>L29+135</f>
        <v>294.95</v>
      </c>
      <c r="L29" s="384">
        <v>159.94999999999999</v>
      </c>
      <c r="M29" s="384">
        <f t="shared" ref="M29:P33" si="3">$L29-($L29*M$2)</f>
        <v>87.972499999999997</v>
      </c>
      <c r="N29" s="384">
        <f t="shared" si="3"/>
        <v>79.974999999999994</v>
      </c>
      <c r="O29" s="384">
        <f t="shared" si="3"/>
        <v>71.977499999999992</v>
      </c>
      <c r="P29" s="384">
        <f t="shared" si="3"/>
        <v>63.980000000000004</v>
      </c>
    </row>
    <row r="30" spans="1:16" ht="44.25" thickTop="1" thickBot="1">
      <c r="B30" s="11" t="s">
        <v>2864</v>
      </c>
      <c r="C30" s="474" t="s">
        <v>805</v>
      </c>
      <c r="D30" s="501" t="s">
        <v>3910</v>
      </c>
      <c r="E30" s="11" t="s">
        <v>3919</v>
      </c>
      <c r="F30" s="475"/>
      <c r="G30" s="11"/>
      <c r="H30" s="11" t="s">
        <v>9</v>
      </c>
      <c r="I30" s="11" t="s">
        <v>3907</v>
      </c>
      <c r="J30" s="11">
        <v>4</v>
      </c>
      <c r="K30" s="335">
        <f>L30+135</f>
        <v>309.95</v>
      </c>
      <c r="L30" s="335">
        <v>174.95</v>
      </c>
      <c r="M30" s="335">
        <f t="shared" si="3"/>
        <v>96.222499999999997</v>
      </c>
      <c r="N30" s="335">
        <f t="shared" si="3"/>
        <v>87.474999999999994</v>
      </c>
      <c r="O30" s="335">
        <f t="shared" si="3"/>
        <v>78.727499999999992</v>
      </c>
      <c r="P30" s="335">
        <f t="shared" si="3"/>
        <v>69.98</v>
      </c>
    </row>
    <row r="31" spans="1:16" ht="44.25" thickTop="1" thickBot="1">
      <c r="B31" s="28" t="s">
        <v>2865</v>
      </c>
      <c r="C31" s="472" t="s">
        <v>809</v>
      </c>
      <c r="D31" s="500" t="s">
        <v>3910</v>
      </c>
      <c r="E31" s="28" t="s">
        <v>3920</v>
      </c>
      <c r="F31" s="473"/>
      <c r="G31" s="28"/>
      <c r="H31" s="28" t="s">
        <v>9</v>
      </c>
      <c r="I31" s="28" t="s">
        <v>3907</v>
      </c>
      <c r="J31" s="28">
        <v>4</v>
      </c>
      <c r="K31" s="384">
        <f>L31+135</f>
        <v>324.95</v>
      </c>
      <c r="L31" s="384">
        <v>189.95</v>
      </c>
      <c r="M31" s="384">
        <f t="shared" si="3"/>
        <v>104.4725</v>
      </c>
      <c r="N31" s="384">
        <f t="shared" si="3"/>
        <v>94.974999999999994</v>
      </c>
      <c r="O31" s="384">
        <f t="shared" si="3"/>
        <v>85.477499999999992</v>
      </c>
      <c r="P31" s="384">
        <f t="shared" si="3"/>
        <v>75.98</v>
      </c>
    </row>
    <row r="32" spans="1:16" ht="44.25" thickTop="1" thickBot="1">
      <c r="B32" s="11" t="s">
        <v>2866</v>
      </c>
      <c r="C32" s="474" t="s">
        <v>774</v>
      </c>
      <c r="D32" s="501" t="s">
        <v>3910</v>
      </c>
      <c r="E32" s="11" t="s">
        <v>3921</v>
      </c>
      <c r="F32" s="475"/>
      <c r="G32" s="11"/>
      <c r="H32" s="11" t="s">
        <v>9</v>
      </c>
      <c r="I32" s="11" t="s">
        <v>3907</v>
      </c>
      <c r="J32" s="11">
        <v>4</v>
      </c>
      <c r="K32" s="335">
        <f>L32+135</f>
        <v>339.95</v>
      </c>
      <c r="L32" s="335">
        <v>204.95</v>
      </c>
      <c r="M32" s="335">
        <f t="shared" si="3"/>
        <v>112.7225</v>
      </c>
      <c r="N32" s="335">
        <f t="shared" si="3"/>
        <v>102.47499999999999</v>
      </c>
      <c r="O32" s="335">
        <f t="shared" si="3"/>
        <v>92.227499999999992</v>
      </c>
      <c r="P32" s="335">
        <f t="shared" si="3"/>
        <v>81.98</v>
      </c>
    </row>
    <row r="33" spans="1:16" ht="44.25" thickTop="1" thickBot="1">
      <c r="B33" s="41" t="s">
        <v>2867</v>
      </c>
      <c r="C33" s="476" t="s">
        <v>806</v>
      </c>
      <c r="D33" s="509" t="s">
        <v>3910</v>
      </c>
      <c r="E33" s="41" t="s">
        <v>3922</v>
      </c>
      <c r="F33" s="477"/>
      <c r="G33" s="41"/>
      <c r="H33" s="41" t="s">
        <v>9</v>
      </c>
      <c r="I33" s="41" t="s">
        <v>3907</v>
      </c>
      <c r="J33" s="41">
        <v>4</v>
      </c>
      <c r="K33" s="388">
        <f>L33+135</f>
        <v>354.95</v>
      </c>
      <c r="L33" s="388">
        <v>219.95</v>
      </c>
      <c r="M33" s="388">
        <f t="shared" si="3"/>
        <v>120.9725</v>
      </c>
      <c r="N33" s="388">
        <f t="shared" si="3"/>
        <v>109.97499999999999</v>
      </c>
      <c r="O33" s="388">
        <f t="shared" si="3"/>
        <v>98.977499999999992</v>
      </c>
      <c r="P33" s="388">
        <f t="shared" si="3"/>
        <v>87.97999999999999</v>
      </c>
    </row>
    <row r="34" spans="1:16" s="227" customFormat="1" ht="3" customHeight="1">
      <c r="B34" s="180"/>
      <c r="C34" s="180"/>
      <c r="D34" s="180"/>
      <c r="E34" s="180"/>
      <c r="F34" s="180"/>
      <c r="G34" s="180"/>
      <c r="H34" s="180"/>
      <c r="I34" s="180"/>
      <c r="J34" s="223"/>
      <c r="K34" s="225"/>
      <c r="L34" s="225"/>
      <c r="M34" s="225"/>
      <c r="N34" s="225"/>
      <c r="O34" s="225"/>
      <c r="P34" s="225"/>
    </row>
    <row r="35" spans="1:16" s="227" customFormat="1" ht="25.5">
      <c r="A35" s="765" t="s">
        <v>3894</v>
      </c>
      <c r="B35" s="765"/>
      <c r="C35" s="180"/>
      <c r="D35" s="180"/>
      <c r="E35" s="180"/>
      <c r="F35" s="180"/>
      <c r="G35" s="180"/>
      <c r="H35" s="180"/>
      <c r="I35" s="180"/>
      <c r="J35" s="223"/>
      <c r="K35" s="225"/>
      <c r="L35" s="225"/>
      <c r="M35" s="225"/>
      <c r="N35" s="225"/>
      <c r="O35" s="225"/>
      <c r="P35" s="225"/>
    </row>
    <row r="36" spans="1:16" ht="29.25" thickBot="1">
      <c r="B36" s="28" t="s">
        <v>2868</v>
      </c>
      <c r="C36" s="472" t="s">
        <v>816</v>
      </c>
      <c r="D36" s="29" t="s">
        <v>3911</v>
      </c>
      <c r="E36" s="28" t="s">
        <v>3918</v>
      </c>
      <c r="F36" s="473"/>
      <c r="G36" s="28"/>
      <c r="H36" s="28" t="s">
        <v>2047</v>
      </c>
      <c r="I36" s="28" t="s">
        <v>3907</v>
      </c>
      <c r="J36" s="28">
        <v>10</v>
      </c>
      <c r="K36" s="384">
        <f>L36+95</f>
        <v>183.95</v>
      </c>
      <c r="L36" s="384">
        <v>88.95</v>
      </c>
      <c r="M36" s="384">
        <f t="shared" ref="M36:P40" si="4">$L36-($L36*M$2)</f>
        <v>48.922499999999999</v>
      </c>
      <c r="N36" s="384">
        <f t="shared" si="4"/>
        <v>44.475000000000001</v>
      </c>
      <c r="O36" s="384">
        <f t="shared" si="4"/>
        <v>40.027499999999996</v>
      </c>
      <c r="P36" s="384">
        <f t="shared" si="4"/>
        <v>35.580000000000005</v>
      </c>
    </row>
    <row r="37" spans="1:16" ht="30" thickTop="1" thickBot="1">
      <c r="B37" s="11" t="s">
        <v>2869</v>
      </c>
      <c r="C37" s="474" t="s">
        <v>815</v>
      </c>
      <c r="D37" s="20" t="s">
        <v>3911</v>
      </c>
      <c r="E37" s="11" t="s">
        <v>3919</v>
      </c>
      <c r="F37" s="475"/>
      <c r="G37" s="11"/>
      <c r="H37" s="11" t="s">
        <v>2047</v>
      </c>
      <c r="I37" s="11" t="s">
        <v>3907</v>
      </c>
      <c r="J37" s="11">
        <v>10</v>
      </c>
      <c r="K37" s="335">
        <f>L37+95</f>
        <v>189.95</v>
      </c>
      <c r="L37" s="335">
        <v>94.95</v>
      </c>
      <c r="M37" s="335">
        <f t="shared" si="4"/>
        <v>52.222500000000004</v>
      </c>
      <c r="N37" s="335">
        <f t="shared" si="4"/>
        <v>47.475000000000001</v>
      </c>
      <c r="O37" s="335">
        <f t="shared" si="4"/>
        <v>42.727499999999999</v>
      </c>
      <c r="P37" s="335">
        <f t="shared" si="4"/>
        <v>37.980000000000004</v>
      </c>
    </row>
    <row r="38" spans="1:16" ht="30" thickTop="1" thickBot="1">
      <c r="B38" s="28" t="s">
        <v>2870</v>
      </c>
      <c r="C38" s="472" t="s">
        <v>817</v>
      </c>
      <c r="D38" s="29" t="s">
        <v>3911</v>
      </c>
      <c r="E38" s="28" t="s">
        <v>3920</v>
      </c>
      <c r="F38" s="473"/>
      <c r="G38" s="28"/>
      <c r="H38" s="28" t="s">
        <v>2047</v>
      </c>
      <c r="I38" s="28" t="s">
        <v>3907</v>
      </c>
      <c r="J38" s="28">
        <v>10</v>
      </c>
      <c r="K38" s="384">
        <f>L38+95</f>
        <v>195.95</v>
      </c>
      <c r="L38" s="384">
        <v>100.95</v>
      </c>
      <c r="M38" s="384">
        <f t="shared" si="4"/>
        <v>55.522500000000001</v>
      </c>
      <c r="N38" s="384">
        <f t="shared" si="4"/>
        <v>50.475000000000001</v>
      </c>
      <c r="O38" s="384">
        <f t="shared" si="4"/>
        <v>45.427499999999995</v>
      </c>
      <c r="P38" s="384">
        <f t="shared" si="4"/>
        <v>40.380000000000003</v>
      </c>
    </row>
    <row r="39" spans="1:16" ht="30" thickTop="1" thickBot="1">
      <c r="B39" s="11" t="s">
        <v>2871</v>
      </c>
      <c r="C39" s="474" t="s">
        <v>818</v>
      </c>
      <c r="D39" s="20" t="s">
        <v>3911</v>
      </c>
      <c r="E39" s="11" t="s">
        <v>3921</v>
      </c>
      <c r="F39" s="475"/>
      <c r="G39" s="11"/>
      <c r="H39" s="11" t="s">
        <v>2047</v>
      </c>
      <c r="I39" s="11" t="s">
        <v>3907</v>
      </c>
      <c r="J39" s="11">
        <v>10</v>
      </c>
      <c r="K39" s="335">
        <f>L39+95</f>
        <v>201.95</v>
      </c>
      <c r="L39" s="335">
        <v>106.95</v>
      </c>
      <c r="M39" s="335">
        <f t="shared" si="4"/>
        <v>58.822499999999998</v>
      </c>
      <c r="N39" s="335">
        <f t="shared" si="4"/>
        <v>53.475000000000001</v>
      </c>
      <c r="O39" s="335">
        <f t="shared" si="4"/>
        <v>48.127499999999998</v>
      </c>
      <c r="P39" s="335">
        <f t="shared" si="4"/>
        <v>42.78</v>
      </c>
    </row>
    <row r="40" spans="1:16" ht="30" thickTop="1" thickBot="1">
      <c r="B40" s="41" t="s">
        <v>2872</v>
      </c>
      <c r="C40" s="476" t="s">
        <v>814</v>
      </c>
      <c r="D40" s="42" t="s">
        <v>3911</v>
      </c>
      <c r="E40" s="41" t="s">
        <v>3922</v>
      </c>
      <c r="F40" s="477"/>
      <c r="G40" s="41"/>
      <c r="H40" s="41" t="s">
        <v>2047</v>
      </c>
      <c r="I40" s="41" t="s">
        <v>3907</v>
      </c>
      <c r="J40" s="41">
        <v>10</v>
      </c>
      <c r="K40" s="388">
        <f>L40+95</f>
        <v>207.95</v>
      </c>
      <c r="L40" s="388">
        <v>112.95</v>
      </c>
      <c r="M40" s="388">
        <f t="shared" si="4"/>
        <v>62.122500000000002</v>
      </c>
      <c r="N40" s="388">
        <f t="shared" si="4"/>
        <v>56.475000000000001</v>
      </c>
      <c r="O40" s="388">
        <f t="shared" si="4"/>
        <v>50.827499999999993</v>
      </c>
      <c r="P40" s="388">
        <f t="shared" si="4"/>
        <v>45.180000000000007</v>
      </c>
    </row>
  </sheetData>
  <mergeCells count="7">
    <mergeCell ref="A28:B28"/>
    <mergeCell ref="A35:B35"/>
    <mergeCell ref="A1:A2"/>
    <mergeCell ref="B1:C2"/>
    <mergeCell ref="A7:B7"/>
    <mergeCell ref="A14:B14"/>
    <mergeCell ref="A21:B21"/>
  </mergeCells>
  <conditionalFormatting sqref="J34:J35 J27:J28 J20:J21 J13:J14 J5:J7">
    <cfRule type="containsText" dxfId="78" priority="1" operator="containsText" text="Yes">
      <formula>NOT(ISERROR(SEARCH("Yes",J5)))</formula>
    </cfRule>
  </conditionalFormatting>
  <hyperlinks>
    <hyperlink ref="D1" location="'Truck, Van, SUV Covers'!A7" display="1 Ply"/>
    <hyperlink ref="D2" location="'Truck, Van, SUV Covers'!A14" display="3 Ply"/>
    <hyperlink ref="E1" location="'Truck, Van, SUV Covers'!A21" display="4 Ply"/>
    <hyperlink ref="E2" location="'Truck, Van, SUV Covers'!A28" display="5 Ply"/>
    <hyperlink ref="F1" location="'Truck, Van, SUV Covers'!A35" display="Reflective"/>
  </hyperlinks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>
  <sheetPr codeName="Sheet56"/>
  <dimension ref="A1:Q7"/>
  <sheetViews>
    <sheetView workbookViewId="0">
      <selection activeCell="H10" sqref="H10"/>
    </sheetView>
  </sheetViews>
  <sheetFormatPr defaultRowHeight="15"/>
  <cols>
    <col min="1" max="1" width="20.85546875" style="309" customWidth="1"/>
    <col min="2" max="2" width="14" style="137" bestFit="1" customWidth="1"/>
    <col min="3" max="3" width="17.7109375" style="137" customWidth="1"/>
    <col min="4" max="4" width="41.85546875" style="138" customWidth="1"/>
    <col min="5" max="5" width="19.85546875" style="280" bestFit="1" customWidth="1"/>
    <col min="6" max="6" width="14.7109375" style="280" customWidth="1"/>
    <col min="7" max="7" width="16.140625" style="280" customWidth="1"/>
    <col min="8" max="9" width="9.140625" style="280"/>
    <col min="10" max="13" width="9.7109375" style="280" bestFit="1" customWidth="1"/>
    <col min="14" max="16384" width="9.140625" style="280"/>
  </cols>
  <sheetData>
    <row r="1" spans="1:17" ht="30.6" customHeight="1">
      <c r="A1" s="763"/>
      <c r="B1" s="794" t="s">
        <v>4094</v>
      </c>
      <c r="C1" s="794"/>
      <c r="D1" s="296"/>
      <c r="E1" s="88"/>
      <c r="F1" s="88"/>
    </row>
    <row r="2" spans="1:17" ht="33" customHeight="1">
      <c r="A2" s="763"/>
      <c r="B2" s="794"/>
      <c r="C2" s="794"/>
      <c r="D2" s="296"/>
      <c r="E2" s="14"/>
      <c r="J2" s="494">
        <v>0.6</v>
      </c>
      <c r="K2" s="494">
        <v>0.65</v>
      </c>
      <c r="L2" s="494">
        <v>0.7</v>
      </c>
      <c r="M2" s="494">
        <v>0.75</v>
      </c>
    </row>
    <row r="3" spans="1:17" s="89" customFormat="1" ht="3" customHeight="1">
      <c r="B3" s="280"/>
      <c r="C3" s="280"/>
      <c r="D3" s="280"/>
      <c r="E3" s="280"/>
      <c r="F3" s="280"/>
      <c r="G3" s="280"/>
      <c r="H3" s="280"/>
      <c r="I3" s="280"/>
      <c r="J3" s="280"/>
      <c r="K3" s="280"/>
      <c r="L3" s="280"/>
      <c r="M3" s="280"/>
    </row>
    <row r="4" spans="1:17" s="78" customFormat="1" ht="19.899999999999999" customHeight="1">
      <c r="A4" s="157" t="s">
        <v>36</v>
      </c>
      <c r="B4" s="185" t="s">
        <v>3</v>
      </c>
      <c r="C4" s="185" t="s">
        <v>2</v>
      </c>
      <c r="D4" s="185" t="s">
        <v>49</v>
      </c>
      <c r="E4" s="157" t="s">
        <v>1640</v>
      </c>
      <c r="F4" s="157" t="s">
        <v>4</v>
      </c>
      <c r="G4" s="187" t="s">
        <v>2250</v>
      </c>
      <c r="H4" s="187" t="s">
        <v>2244</v>
      </c>
      <c r="I4" s="187" t="s">
        <v>2245</v>
      </c>
      <c r="J4" s="187" t="s">
        <v>2263</v>
      </c>
      <c r="K4" s="187" t="s">
        <v>2258</v>
      </c>
      <c r="L4" s="187" t="s">
        <v>2264</v>
      </c>
      <c r="M4" s="187" t="s">
        <v>2253</v>
      </c>
    </row>
    <row r="5" spans="1:17" ht="3" customHeight="1">
      <c r="B5" s="280"/>
      <c r="C5" s="280"/>
      <c r="D5" s="280"/>
    </row>
    <row r="6" spans="1:17" ht="25.5">
      <c r="A6" s="788" t="s">
        <v>3605</v>
      </c>
      <c r="B6" s="788"/>
      <c r="C6" s="432"/>
      <c r="D6" s="432"/>
      <c r="E6" s="191"/>
      <c r="F6" s="191"/>
      <c r="G6" s="191"/>
      <c r="H6" s="191"/>
      <c r="I6" s="191"/>
      <c r="J6" s="191"/>
      <c r="K6" s="191"/>
      <c r="L6" s="191"/>
      <c r="M6" s="191"/>
      <c r="N6" s="191"/>
      <c r="O6" s="191"/>
      <c r="P6" s="191"/>
      <c r="Q6" s="191"/>
    </row>
    <row r="7" spans="1:17" ht="90.75" customHeight="1" thickBot="1">
      <c r="A7"/>
      <c r="B7" s="643" t="s">
        <v>3937</v>
      </c>
      <c r="C7" s="643" t="s">
        <v>3606</v>
      </c>
      <c r="D7" s="643" t="s">
        <v>3607</v>
      </c>
      <c r="E7" s="643"/>
      <c r="F7" s="643" t="s">
        <v>3790</v>
      </c>
      <c r="G7" s="86">
        <v>50</v>
      </c>
      <c r="H7" s="86">
        <v>89.95</v>
      </c>
      <c r="I7" s="86">
        <v>74.95</v>
      </c>
      <c r="J7" s="344">
        <f t="shared" ref="J7:M7" si="0">$I7-($I7*J$2)</f>
        <v>29.980000000000004</v>
      </c>
      <c r="K7" s="344">
        <f t="shared" si="0"/>
        <v>26.232500000000002</v>
      </c>
      <c r="L7" s="344">
        <f t="shared" si="0"/>
        <v>22.485000000000007</v>
      </c>
      <c r="M7" s="344">
        <f t="shared" si="0"/>
        <v>18.737499999999997</v>
      </c>
    </row>
  </sheetData>
  <mergeCells count="3">
    <mergeCell ref="A1:A2"/>
    <mergeCell ref="B1:C2"/>
    <mergeCell ref="A6:B6"/>
  </mergeCells>
  <conditionalFormatting sqref="G4">
    <cfRule type="containsText" dxfId="10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>
  <sheetPr codeName="Sheet57"/>
  <dimension ref="A1:M12"/>
  <sheetViews>
    <sheetView workbookViewId="0">
      <selection activeCell="C8" sqref="C8"/>
    </sheetView>
  </sheetViews>
  <sheetFormatPr defaultRowHeight="15"/>
  <cols>
    <col min="1" max="1" width="16.140625" style="309" customWidth="1"/>
    <col min="2" max="2" width="14" style="137" bestFit="1" customWidth="1"/>
    <col min="3" max="3" width="17.7109375" style="137" customWidth="1"/>
    <col min="4" max="4" width="41.85546875" style="138" customWidth="1"/>
    <col min="5" max="5" width="19.85546875" style="280" bestFit="1" customWidth="1"/>
    <col min="6" max="6" width="14.7109375" style="280" customWidth="1"/>
    <col min="7" max="7" width="16.140625" style="280" customWidth="1"/>
    <col min="8" max="9" width="9.140625" style="280"/>
    <col min="10" max="13" width="9.7109375" style="280" bestFit="1" customWidth="1"/>
    <col min="14" max="16384" width="9.140625" style="280"/>
  </cols>
  <sheetData>
    <row r="1" spans="1:13" ht="30.6" customHeight="1">
      <c r="A1" s="763"/>
      <c r="B1" s="794" t="s">
        <v>2503</v>
      </c>
      <c r="C1" s="794"/>
      <c r="D1" s="296"/>
      <c r="E1" s="88"/>
      <c r="F1" s="88"/>
    </row>
    <row r="2" spans="1:13" ht="33" customHeight="1">
      <c r="A2" s="763"/>
      <c r="B2" s="794"/>
      <c r="C2" s="794"/>
      <c r="D2" s="296"/>
      <c r="E2" s="14"/>
      <c r="J2" s="493">
        <v>0.6</v>
      </c>
      <c r="K2" s="493">
        <v>0.65</v>
      </c>
      <c r="L2" s="493">
        <v>0.7</v>
      </c>
      <c r="M2" s="493">
        <v>0.75</v>
      </c>
    </row>
    <row r="3" spans="1:13" s="89" customFormat="1" ht="4.1500000000000004" customHeight="1">
      <c r="B3" s="280"/>
      <c r="C3" s="280"/>
      <c r="D3" s="280"/>
      <c r="E3" s="280"/>
      <c r="F3" s="280"/>
      <c r="G3" s="280"/>
      <c r="H3" s="280"/>
      <c r="I3" s="280"/>
      <c r="J3" s="280"/>
      <c r="K3" s="280"/>
      <c r="L3" s="280"/>
      <c r="M3" s="280"/>
    </row>
    <row r="4" spans="1:13" s="78" customFormat="1" ht="19.899999999999999" customHeight="1">
      <c r="A4" s="157" t="s">
        <v>36</v>
      </c>
      <c r="B4" s="185" t="s">
        <v>3</v>
      </c>
      <c r="C4" s="185" t="s">
        <v>2</v>
      </c>
      <c r="D4" s="185" t="s">
        <v>49</v>
      </c>
      <c r="E4" s="157" t="s">
        <v>1640</v>
      </c>
      <c r="F4" s="157" t="s">
        <v>4</v>
      </c>
      <c r="G4" s="187" t="s">
        <v>2250</v>
      </c>
      <c r="H4" s="187" t="s">
        <v>2244</v>
      </c>
      <c r="I4" s="187" t="s">
        <v>2245</v>
      </c>
      <c r="J4" s="187" t="s">
        <v>2263</v>
      </c>
      <c r="K4" s="187" t="s">
        <v>2258</v>
      </c>
      <c r="L4" s="187" t="s">
        <v>2264</v>
      </c>
      <c r="M4" s="187" t="s">
        <v>2253</v>
      </c>
    </row>
    <row r="5" spans="1:13" s="107" customFormat="1" ht="3" customHeight="1">
      <c r="B5" s="188"/>
      <c r="C5" s="188"/>
      <c r="D5" s="188"/>
      <c r="E5" s="186"/>
      <c r="F5" s="186"/>
      <c r="G5" s="110"/>
      <c r="H5" s="110"/>
      <c r="I5" s="110"/>
      <c r="J5" s="110"/>
      <c r="K5" s="110"/>
      <c r="L5" s="110"/>
      <c r="M5" s="110"/>
    </row>
    <row r="6" spans="1:13" ht="25.5">
      <c r="A6" s="788" t="s">
        <v>2511</v>
      </c>
      <c r="B6" s="788"/>
      <c r="C6" s="432"/>
      <c r="D6" s="432"/>
    </row>
    <row r="7" spans="1:13" ht="74.25" customHeight="1" thickBot="1">
      <c r="B7" s="589" t="s">
        <v>3925</v>
      </c>
      <c r="C7" s="563">
        <v>840345102065</v>
      </c>
      <c r="D7" s="589" t="s">
        <v>2505</v>
      </c>
      <c r="E7" s="589"/>
      <c r="F7" s="7" t="s">
        <v>3586</v>
      </c>
      <c r="G7" s="7">
        <v>24</v>
      </c>
      <c r="H7" s="606">
        <v>69.95</v>
      </c>
      <c r="I7" s="606">
        <v>49.95</v>
      </c>
      <c r="J7" s="536">
        <f t="shared" ref="J7:M12" si="0">$I7-($I7*J$2)</f>
        <v>19.980000000000004</v>
      </c>
      <c r="K7" s="536">
        <f t="shared" si="0"/>
        <v>17.482500000000002</v>
      </c>
      <c r="L7" s="536">
        <f t="shared" si="0"/>
        <v>14.985000000000007</v>
      </c>
      <c r="M7" s="536">
        <f t="shared" si="0"/>
        <v>12.487499999999997</v>
      </c>
    </row>
    <row r="8" spans="1:13" ht="74.25" customHeight="1" thickTop="1" thickBot="1">
      <c r="B8" s="644" t="s">
        <v>3926</v>
      </c>
      <c r="C8" s="564">
        <v>840345102058</v>
      </c>
      <c r="D8" s="591" t="s">
        <v>2506</v>
      </c>
      <c r="E8" s="591"/>
      <c r="F8" s="10" t="s">
        <v>3586</v>
      </c>
      <c r="G8" s="11">
        <v>24</v>
      </c>
      <c r="H8" s="599">
        <v>69.95</v>
      </c>
      <c r="I8" s="599">
        <v>49.95</v>
      </c>
      <c r="J8" s="599">
        <f t="shared" si="0"/>
        <v>19.980000000000004</v>
      </c>
      <c r="K8" s="599">
        <f t="shared" si="0"/>
        <v>17.482500000000002</v>
      </c>
      <c r="L8" s="599">
        <f t="shared" si="0"/>
        <v>14.985000000000007</v>
      </c>
      <c r="M8" s="599">
        <f t="shared" si="0"/>
        <v>12.487499999999997</v>
      </c>
    </row>
    <row r="9" spans="1:13" ht="74.25" customHeight="1" thickTop="1" thickBot="1">
      <c r="B9" s="640" t="s">
        <v>3927</v>
      </c>
      <c r="C9" s="640">
        <v>840345102041</v>
      </c>
      <c r="D9" s="640" t="s">
        <v>2507</v>
      </c>
      <c r="E9" s="640"/>
      <c r="F9" s="12" t="s">
        <v>3586</v>
      </c>
      <c r="G9" s="7">
        <v>24</v>
      </c>
      <c r="H9" s="606">
        <v>69.95</v>
      </c>
      <c r="I9" s="606">
        <v>49.95</v>
      </c>
      <c r="J9" s="536">
        <f t="shared" si="0"/>
        <v>19.980000000000004</v>
      </c>
      <c r="K9" s="536">
        <f t="shared" si="0"/>
        <v>17.482500000000002</v>
      </c>
      <c r="L9" s="536">
        <f t="shared" si="0"/>
        <v>14.985000000000007</v>
      </c>
      <c r="M9" s="536">
        <f t="shared" si="0"/>
        <v>12.487499999999997</v>
      </c>
    </row>
    <row r="10" spans="1:13" ht="74.25" customHeight="1" thickTop="1" thickBot="1">
      <c r="B10" s="591" t="s">
        <v>3928</v>
      </c>
      <c r="C10" s="591">
        <v>840345102034</v>
      </c>
      <c r="D10" s="591" t="s">
        <v>2508</v>
      </c>
      <c r="E10" s="591"/>
      <c r="F10" s="10" t="s">
        <v>3586</v>
      </c>
      <c r="G10" s="11">
        <v>24</v>
      </c>
      <c r="H10" s="599">
        <v>69.95</v>
      </c>
      <c r="I10" s="599">
        <v>49.95</v>
      </c>
      <c r="J10" s="599">
        <f t="shared" si="0"/>
        <v>19.980000000000004</v>
      </c>
      <c r="K10" s="599">
        <f t="shared" si="0"/>
        <v>17.482500000000002</v>
      </c>
      <c r="L10" s="599">
        <f t="shared" si="0"/>
        <v>14.985000000000007</v>
      </c>
      <c r="M10" s="599">
        <f t="shared" si="0"/>
        <v>12.487499999999997</v>
      </c>
    </row>
    <row r="11" spans="1:13" ht="74.25" customHeight="1" thickTop="1" thickBot="1">
      <c r="B11" s="589" t="s">
        <v>3929</v>
      </c>
      <c r="C11" s="640">
        <v>840345102027</v>
      </c>
      <c r="D11" s="640" t="s">
        <v>2509</v>
      </c>
      <c r="E11" s="640"/>
      <c r="F11" s="12" t="s">
        <v>3586</v>
      </c>
      <c r="G11" s="178">
        <v>24</v>
      </c>
      <c r="H11" s="646">
        <v>69.95</v>
      </c>
      <c r="I11" s="605">
        <v>49.95</v>
      </c>
      <c r="J11" s="602">
        <f t="shared" si="0"/>
        <v>19.980000000000004</v>
      </c>
      <c r="K11" s="602">
        <f t="shared" si="0"/>
        <v>17.482500000000002</v>
      </c>
      <c r="L11" s="602">
        <f t="shared" si="0"/>
        <v>14.985000000000007</v>
      </c>
      <c r="M11" s="602">
        <f t="shared" si="0"/>
        <v>12.487499999999997</v>
      </c>
    </row>
    <row r="12" spans="1:13" ht="74.25" customHeight="1" thickTop="1" thickBot="1">
      <c r="B12" s="603" t="s">
        <v>3930</v>
      </c>
      <c r="C12" s="603">
        <v>840345102010</v>
      </c>
      <c r="D12" s="603" t="s">
        <v>2510</v>
      </c>
      <c r="E12" s="603"/>
      <c r="F12" s="39" t="s">
        <v>3586</v>
      </c>
      <c r="G12" s="39">
        <v>24</v>
      </c>
      <c r="H12" s="645">
        <v>69.95</v>
      </c>
      <c r="I12" s="541">
        <v>49.95</v>
      </c>
      <c r="J12" s="541">
        <f t="shared" si="0"/>
        <v>19.980000000000004</v>
      </c>
      <c r="K12" s="541">
        <f t="shared" si="0"/>
        <v>17.482500000000002</v>
      </c>
      <c r="L12" s="541">
        <f t="shared" si="0"/>
        <v>14.985000000000007</v>
      </c>
      <c r="M12" s="541">
        <f t="shared" si="0"/>
        <v>12.487499999999997</v>
      </c>
    </row>
  </sheetData>
  <mergeCells count="3">
    <mergeCell ref="A1:A2"/>
    <mergeCell ref="B1:C2"/>
    <mergeCell ref="A6:B6"/>
  </mergeCells>
  <conditionalFormatting sqref="G4:G5">
    <cfRule type="containsText" dxfId="9" priority="1" operator="containsText" text="Yes">
      <formula>NOT(ISERROR(SEARCH("Yes",G4)))</formula>
    </cfRule>
  </conditionalFormatting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>
  <dimension ref="A1:Y9"/>
  <sheetViews>
    <sheetView zoomScaleNormal="100" workbookViewId="0">
      <pane ySplit="4" topLeftCell="A6" activePane="bottomLeft" state="frozen"/>
      <selection pane="bottomLeft" activeCell="F9" sqref="F9"/>
    </sheetView>
  </sheetViews>
  <sheetFormatPr defaultRowHeight="15"/>
  <cols>
    <col min="1" max="1" width="12.140625" customWidth="1"/>
    <col min="2" max="2" width="13.85546875" customWidth="1"/>
    <col min="3" max="3" width="13.140625" bestFit="1" customWidth="1"/>
    <col min="4" max="4" width="16.140625" bestFit="1" customWidth="1"/>
    <col min="5" max="5" width="11.42578125" bestFit="1" customWidth="1"/>
    <col min="7" max="7" width="15.28515625" bestFit="1" customWidth="1"/>
    <col min="9" max="9" width="9.7109375" bestFit="1" customWidth="1"/>
    <col min="10" max="13" width="10.5703125" bestFit="1" customWidth="1"/>
  </cols>
  <sheetData>
    <row r="1" spans="1:25" s="436" customFormat="1" ht="29.25" customHeight="1">
      <c r="A1" s="763"/>
      <c r="B1" s="780" t="s">
        <v>4125</v>
      </c>
      <c r="C1" s="786"/>
      <c r="D1" s="77"/>
    </row>
    <row r="2" spans="1:25" s="436" customFormat="1" ht="21" customHeight="1">
      <c r="A2" s="763"/>
      <c r="B2" s="786"/>
      <c r="C2" s="786"/>
      <c r="D2" s="14"/>
      <c r="G2" s="111"/>
      <c r="J2" s="108">
        <v>0.6</v>
      </c>
      <c r="K2" s="108">
        <v>0.65</v>
      </c>
      <c r="L2" s="108">
        <v>0.7</v>
      </c>
      <c r="M2" s="108">
        <v>0.75</v>
      </c>
    </row>
    <row r="3" spans="1:25" s="436" customFormat="1" ht="3" customHeight="1">
      <c r="A3" s="763"/>
      <c r="M3" s="89"/>
    </row>
    <row r="4" spans="1:25" s="436" customForma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25" s="436" customFormat="1" ht="3" customHeight="1">
      <c r="M5" s="155"/>
    </row>
    <row r="6" spans="1:25" ht="25.5">
      <c r="A6" s="788" t="s">
        <v>4125</v>
      </c>
      <c r="B6" s="788"/>
      <c r="G6" s="191"/>
      <c r="H6" s="191"/>
      <c r="I6" s="191"/>
      <c r="J6" s="191"/>
      <c r="K6" s="191"/>
      <c r="L6" s="191"/>
      <c r="M6" s="191"/>
      <c r="N6" s="191"/>
      <c r="O6" s="191"/>
    </row>
    <row r="7" spans="1:25" ht="72" customHeight="1" thickBot="1">
      <c r="B7" s="345" t="s">
        <v>4126</v>
      </c>
      <c r="C7" s="726" t="s">
        <v>4127</v>
      </c>
      <c r="D7" s="345" t="s">
        <v>4125</v>
      </c>
      <c r="E7" s="345"/>
      <c r="F7" s="345" t="s">
        <v>4281</v>
      </c>
      <c r="G7" s="345">
        <v>24</v>
      </c>
      <c r="H7" s="346">
        <v>39.950000000000003</v>
      </c>
      <c r="I7" s="346">
        <v>29.95</v>
      </c>
      <c r="J7" s="346">
        <f t="shared" ref="J7:M7" si="0">$I7-($I7*J$2)</f>
        <v>11.98</v>
      </c>
      <c r="K7" s="346">
        <f t="shared" si="0"/>
        <v>10.482499999999998</v>
      </c>
      <c r="L7" s="346">
        <f t="shared" si="0"/>
        <v>8.9849999999999994</v>
      </c>
      <c r="M7" s="346">
        <f t="shared" si="0"/>
        <v>7.4875000000000007</v>
      </c>
      <c r="O7" s="480"/>
      <c r="P7" s="480"/>
      <c r="Q7" s="483"/>
      <c r="R7" s="484"/>
      <c r="S7" s="484"/>
      <c r="T7" s="482"/>
      <c r="U7" s="482"/>
      <c r="V7" s="482"/>
      <c r="W7" s="482"/>
      <c r="X7" s="481"/>
      <c r="Y7" s="485"/>
    </row>
    <row r="9" spans="1:25" ht="18.75">
      <c r="E9" s="486"/>
      <c r="F9" s="486"/>
      <c r="G9" s="489"/>
      <c r="H9" s="490"/>
      <c r="I9" s="490"/>
      <c r="J9" s="488"/>
      <c r="K9" s="488"/>
      <c r="L9" s="488"/>
      <c r="M9" s="488"/>
      <c r="N9" s="487"/>
      <c r="O9" s="491"/>
    </row>
  </sheetData>
  <mergeCells count="3">
    <mergeCell ref="A1:A3"/>
    <mergeCell ref="B1:C2"/>
    <mergeCell ref="A6:B6"/>
  </mergeCells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>
  <dimension ref="A1:N8"/>
  <sheetViews>
    <sheetView zoomScaleNormal="100" workbookViewId="0">
      <selection activeCell="D13" sqref="D13"/>
    </sheetView>
  </sheetViews>
  <sheetFormatPr defaultRowHeight="15"/>
  <cols>
    <col min="1" max="1" width="25.140625" customWidth="1"/>
    <col min="2" max="2" width="10.140625" customWidth="1"/>
    <col min="3" max="3" width="13.140625" bestFit="1" customWidth="1"/>
    <col min="4" max="4" width="16.140625" bestFit="1" customWidth="1"/>
    <col min="5" max="5" width="11.42578125" bestFit="1" customWidth="1"/>
    <col min="6" max="6" width="7.42578125" bestFit="1" customWidth="1"/>
    <col min="7" max="7" width="15.28515625" customWidth="1"/>
    <col min="8" max="9" width="8.28515625" customWidth="1"/>
    <col min="10" max="13" width="9.7109375" customWidth="1"/>
  </cols>
  <sheetData>
    <row r="1" spans="1:14" s="436" customFormat="1" ht="29.25" customHeight="1">
      <c r="A1" s="763"/>
      <c r="B1" s="780" t="s">
        <v>3880</v>
      </c>
      <c r="C1" s="786"/>
      <c r="D1" s="77"/>
    </row>
    <row r="2" spans="1:14" s="436" customFormat="1" ht="21" customHeight="1">
      <c r="A2" s="763"/>
      <c r="B2" s="786"/>
      <c r="C2" s="786"/>
      <c r="D2" s="14"/>
      <c r="H2" s="111"/>
      <c r="J2" s="108">
        <v>0.6</v>
      </c>
      <c r="K2" s="108">
        <v>0.65</v>
      </c>
      <c r="L2" s="108">
        <v>0.7</v>
      </c>
      <c r="M2" s="108">
        <v>0.75</v>
      </c>
    </row>
    <row r="3" spans="1:14" s="436" customFormat="1" ht="3" customHeight="1">
      <c r="A3" s="763"/>
      <c r="N3" s="89"/>
    </row>
    <row r="4" spans="1:14" s="436" customForma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4" s="436" customFormat="1" ht="3" customHeight="1">
      <c r="N5" s="155"/>
    </row>
    <row r="6" spans="1:14" s="436" customFormat="1" ht="25.5">
      <c r="A6" s="788" t="s">
        <v>3880</v>
      </c>
      <c r="B6" s="788"/>
    </row>
    <row r="7" spans="1:14" s="729" customFormat="1" ht="142.5" customHeight="1" thickBot="1">
      <c r="B7" s="710" t="s">
        <v>4128</v>
      </c>
      <c r="C7" s="710" t="s">
        <v>4129</v>
      </c>
      <c r="D7" s="710" t="s">
        <v>3880</v>
      </c>
      <c r="E7" s="7"/>
      <c r="F7" s="7"/>
      <c r="G7" s="7"/>
      <c r="H7" s="384">
        <v>0</v>
      </c>
      <c r="I7" s="384">
        <v>0</v>
      </c>
      <c r="J7" s="384">
        <f>$I7-($I7*J$2)</f>
        <v>0</v>
      </c>
      <c r="K7" s="384">
        <f t="shared" ref="K7:M7" si="0">$I7-($I7*K$2)</f>
        <v>0</v>
      </c>
      <c r="L7" s="384">
        <f t="shared" si="0"/>
        <v>0</v>
      </c>
      <c r="M7" s="384">
        <f t="shared" si="0"/>
        <v>0</v>
      </c>
    </row>
    <row r="8" spans="1:14" ht="15.75" thickTop="1"/>
  </sheetData>
  <mergeCells count="3">
    <mergeCell ref="A1:A3"/>
    <mergeCell ref="B1:C2"/>
    <mergeCell ref="A6:B6"/>
  </mergeCells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>
  <dimension ref="A1:N9"/>
  <sheetViews>
    <sheetView zoomScaleNormal="100" workbookViewId="0">
      <selection sqref="A1:A3"/>
    </sheetView>
  </sheetViews>
  <sheetFormatPr defaultRowHeight="15"/>
  <cols>
    <col min="1" max="1" width="18.5703125" customWidth="1"/>
    <col min="2" max="2" width="19" customWidth="1"/>
    <col min="3" max="3" width="19.28515625" customWidth="1"/>
    <col min="4" max="4" width="16.140625" bestFit="1" customWidth="1"/>
    <col min="5" max="5" width="15.7109375" bestFit="1" customWidth="1"/>
    <col min="7" max="7" width="15.28515625" customWidth="1"/>
    <col min="10" max="13" width="9.7109375" bestFit="1" customWidth="1"/>
  </cols>
  <sheetData>
    <row r="1" spans="1:14" s="436" customFormat="1" ht="29.25" customHeight="1">
      <c r="A1" s="763"/>
      <c r="B1" s="780" t="s">
        <v>3879</v>
      </c>
      <c r="C1" s="786"/>
      <c r="D1" s="77"/>
    </row>
    <row r="2" spans="1:14" s="436" customFormat="1" ht="21" customHeight="1">
      <c r="A2" s="763"/>
      <c r="B2" s="786"/>
      <c r="C2" s="786"/>
      <c r="D2" s="14"/>
      <c r="H2" s="111"/>
      <c r="J2" s="493">
        <v>0.6</v>
      </c>
      <c r="K2" s="493">
        <v>0.65</v>
      </c>
      <c r="L2" s="493">
        <v>0.7</v>
      </c>
      <c r="M2" s="493">
        <v>0.75</v>
      </c>
    </row>
    <row r="3" spans="1:14" s="436" customFormat="1" ht="3" customHeight="1">
      <c r="A3" s="763"/>
      <c r="N3" s="89"/>
    </row>
    <row r="4" spans="1:14" s="436" customFormat="1" ht="18.75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  <c r="N4" s="78"/>
    </row>
    <row r="5" spans="1:14" s="436" customFormat="1" ht="3" customHeight="1">
      <c r="N5" s="155"/>
    </row>
    <row r="6" spans="1:14" s="436" customFormat="1" ht="25.5">
      <c r="A6" s="795" t="s">
        <v>3879</v>
      </c>
      <c r="B6" s="795"/>
      <c r="C6" s="707"/>
    </row>
    <row r="7" spans="1:14" s="436" customFormat="1" ht="89.25" customHeight="1" thickBot="1">
      <c r="A7" s="707"/>
      <c r="B7" s="681" t="s">
        <v>4300</v>
      </c>
      <c r="C7" s="682" t="s">
        <v>4677</v>
      </c>
      <c r="D7" s="681" t="s">
        <v>3879</v>
      </c>
      <c r="E7" s="681" t="s">
        <v>4846</v>
      </c>
      <c r="F7" s="681" t="s">
        <v>2388</v>
      </c>
      <c r="G7" s="681"/>
      <c r="H7" s="683"/>
      <c r="I7" s="683"/>
      <c r="J7" s="684"/>
      <c r="K7" s="684"/>
      <c r="L7" s="684"/>
      <c r="M7" s="684"/>
    </row>
    <row r="8" spans="1:14" ht="89.25" customHeight="1" thickTop="1" thickBot="1">
      <c r="B8" s="685" t="s">
        <v>4130</v>
      </c>
      <c r="C8" s="686" t="s">
        <v>4131</v>
      </c>
      <c r="D8" s="685" t="s">
        <v>3879</v>
      </c>
      <c r="E8" s="685" t="s">
        <v>4846</v>
      </c>
      <c r="F8" s="685" t="s">
        <v>2388</v>
      </c>
      <c r="G8" s="685"/>
      <c r="H8" s="687"/>
      <c r="I8" s="687"/>
      <c r="J8" s="688"/>
      <c r="K8" s="688"/>
      <c r="L8" s="688"/>
      <c r="M8" s="688"/>
    </row>
    <row r="9" spans="1:14" s="729" customFormat="1" ht="89.25" customHeight="1" thickTop="1" thickBot="1">
      <c r="A9"/>
      <c r="B9" s="730" t="s">
        <v>4900</v>
      </c>
      <c r="C9" s="686" t="s">
        <v>4901</v>
      </c>
      <c r="D9" s="685" t="s">
        <v>3879</v>
      </c>
      <c r="E9" s="685" t="s">
        <v>4846</v>
      </c>
      <c r="F9" s="685" t="s">
        <v>2388</v>
      </c>
      <c r="G9" s="685"/>
      <c r="H9" s="687"/>
      <c r="I9" s="687"/>
      <c r="J9" s="688"/>
      <c r="K9" s="688"/>
      <c r="L9" s="688"/>
      <c r="M9" s="688"/>
    </row>
  </sheetData>
  <mergeCells count="3">
    <mergeCell ref="A1:A3"/>
    <mergeCell ref="B1:C2"/>
    <mergeCell ref="A6:B6"/>
  </mergeCells>
  <pageMargins left="0.7" right="0.7" top="0.75" bottom="0.75" header="0.3" footer="0.3"/>
  <pageSetup orientation="portrait" verticalDpi="0" r:id="rId1"/>
  <drawing r:id="rId2"/>
</worksheet>
</file>

<file path=xl/worksheets/sheet85.xml><?xml version="1.0" encoding="utf-8"?>
<worksheet xmlns="http://schemas.openxmlformats.org/spreadsheetml/2006/main" xmlns:r="http://schemas.openxmlformats.org/officeDocument/2006/relationships">
  <dimension ref="A1:M10"/>
  <sheetViews>
    <sheetView workbookViewId="0">
      <selection sqref="A1:A3"/>
    </sheetView>
  </sheetViews>
  <sheetFormatPr defaultRowHeight="15"/>
  <cols>
    <col min="1" max="1" width="18.7109375" customWidth="1"/>
    <col min="2" max="2" width="15.5703125" customWidth="1"/>
    <col min="3" max="3" width="14.85546875" bestFit="1" customWidth="1"/>
    <col min="4" max="4" width="16.140625" bestFit="1" customWidth="1"/>
    <col min="5" max="5" width="14.28515625" bestFit="1" customWidth="1"/>
    <col min="7" max="7" width="18.85546875" customWidth="1"/>
    <col min="10" max="13" width="9.7109375" bestFit="1" customWidth="1"/>
  </cols>
  <sheetData>
    <row r="1" spans="1:13" ht="32.25" customHeight="1">
      <c r="A1" s="763"/>
      <c r="B1" s="780" t="s">
        <v>4564</v>
      </c>
      <c r="C1" s="786"/>
      <c r="D1" s="77"/>
      <c r="E1" s="669"/>
      <c r="F1" s="669"/>
      <c r="G1" s="669"/>
      <c r="H1" s="669"/>
      <c r="I1" s="669"/>
      <c r="J1" s="669"/>
      <c r="K1" s="669"/>
      <c r="L1" s="669"/>
      <c r="M1" s="669"/>
    </row>
    <row r="2" spans="1:13" ht="26.25" customHeight="1">
      <c r="A2" s="763"/>
      <c r="B2" s="786"/>
      <c r="C2" s="786"/>
      <c r="D2" s="14"/>
      <c r="E2" s="669"/>
      <c r="F2" s="669"/>
      <c r="G2" s="669"/>
      <c r="H2" s="111"/>
      <c r="I2" s="669"/>
      <c r="J2" s="495">
        <v>0.6</v>
      </c>
      <c r="K2" s="495">
        <v>0.65</v>
      </c>
      <c r="L2" s="495">
        <v>0.7</v>
      </c>
      <c r="M2" s="495">
        <v>0.75</v>
      </c>
    </row>
    <row r="3" spans="1:13" ht="5.0999999999999996" customHeight="1">
      <c r="A3" s="763"/>
      <c r="B3" s="669"/>
      <c r="C3" s="669"/>
      <c r="D3" s="669"/>
      <c r="E3" s="669"/>
      <c r="F3" s="669"/>
      <c r="G3" s="669"/>
      <c r="H3" s="669"/>
      <c r="I3" s="669"/>
      <c r="J3" s="669"/>
      <c r="K3" s="669"/>
      <c r="L3" s="669"/>
      <c r="M3" s="669"/>
    </row>
    <row r="4" spans="1:13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>
      <c r="A5" s="669"/>
      <c r="B5" s="669"/>
      <c r="C5" s="669"/>
      <c r="D5" s="669"/>
      <c r="E5" s="669"/>
      <c r="F5" s="669"/>
      <c r="G5" s="669"/>
      <c r="H5" s="669"/>
      <c r="I5" s="669"/>
      <c r="J5" s="669"/>
      <c r="K5" s="669"/>
      <c r="L5" s="669"/>
      <c r="M5" s="669"/>
    </row>
    <row r="6" spans="1:13" ht="25.5">
      <c r="A6" s="788" t="s">
        <v>4565</v>
      </c>
      <c r="B6" s="788"/>
      <c r="C6" s="669"/>
      <c r="D6" s="669"/>
      <c r="E6" s="669"/>
      <c r="F6" s="669"/>
      <c r="G6" s="669"/>
      <c r="H6" s="669"/>
      <c r="I6" s="669"/>
      <c r="J6" s="669"/>
      <c r="K6" s="669"/>
      <c r="L6" s="669"/>
      <c r="M6" s="669"/>
    </row>
    <row r="7" spans="1:13" ht="80.25" customHeight="1" thickBot="1">
      <c r="B7" s="710" t="s">
        <v>4566</v>
      </c>
      <c r="C7" s="670" t="s">
        <v>4567</v>
      </c>
      <c r="D7" s="7" t="s">
        <v>4568</v>
      </c>
      <c r="E7" s="7" t="s">
        <v>4569</v>
      </c>
      <c r="F7" s="7" t="s">
        <v>4573</v>
      </c>
      <c r="G7" s="7"/>
      <c r="H7" s="384"/>
      <c r="I7" s="384"/>
      <c r="J7" s="384">
        <f>$I7-($I7*J$2)</f>
        <v>0</v>
      </c>
      <c r="K7" s="384">
        <f t="shared" ref="K7:M8" si="0">$I7-($I7*K$2)</f>
        <v>0</v>
      </c>
      <c r="L7" s="384">
        <f t="shared" si="0"/>
        <v>0</v>
      </c>
      <c r="M7" s="384">
        <f t="shared" si="0"/>
        <v>0</v>
      </c>
    </row>
    <row r="8" spans="1:13" ht="83.25" customHeight="1" thickTop="1" thickBot="1">
      <c r="A8" s="669"/>
      <c r="B8" s="648" t="s">
        <v>4572</v>
      </c>
      <c r="C8" s="672" t="s">
        <v>4571</v>
      </c>
      <c r="D8" s="671" t="s">
        <v>4568</v>
      </c>
      <c r="E8" s="671" t="s">
        <v>4570</v>
      </c>
      <c r="F8" s="671" t="s">
        <v>4574</v>
      </c>
      <c r="G8" s="671"/>
      <c r="H8" s="671"/>
      <c r="I8" s="671"/>
      <c r="J8" s="388">
        <f>$I8-($I8*J$2)</f>
        <v>0</v>
      </c>
      <c r="K8" s="388">
        <f t="shared" si="0"/>
        <v>0</v>
      </c>
      <c r="L8" s="388">
        <f t="shared" si="0"/>
        <v>0</v>
      </c>
      <c r="M8" s="388">
        <f t="shared" si="0"/>
        <v>0</v>
      </c>
    </row>
    <row r="10" spans="1:13">
      <c r="F10" s="669"/>
    </row>
  </sheetData>
  <mergeCells count="3">
    <mergeCell ref="A1:A3"/>
    <mergeCell ref="B1:C2"/>
    <mergeCell ref="A6:B6"/>
  </mergeCells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>
  <dimension ref="A1:M7"/>
  <sheetViews>
    <sheetView workbookViewId="0">
      <selection activeCell="I10" sqref="I10"/>
    </sheetView>
  </sheetViews>
  <sheetFormatPr defaultRowHeight="15"/>
  <cols>
    <col min="1" max="1" width="24" customWidth="1"/>
    <col min="2" max="2" width="13.28515625" customWidth="1"/>
    <col min="3" max="3" width="13.140625" customWidth="1"/>
    <col min="4" max="4" width="36.7109375" customWidth="1"/>
    <col min="5" max="5" width="11.85546875" customWidth="1"/>
    <col min="6" max="6" width="7.42578125" customWidth="1"/>
    <col min="7" max="7" width="15.28515625" customWidth="1"/>
    <col min="8" max="8" width="7" customWidth="1"/>
    <col min="9" max="9" width="8" customWidth="1"/>
    <col min="10" max="13" width="9.7109375" bestFit="1" customWidth="1"/>
  </cols>
  <sheetData>
    <row r="1" spans="1:13" s="695" customFormat="1" ht="32.25" customHeight="1">
      <c r="A1" s="763"/>
      <c r="B1" s="780" t="s">
        <v>4807</v>
      </c>
      <c r="C1" s="786"/>
      <c r="D1" s="77"/>
    </row>
    <row r="2" spans="1:13" s="695" customFormat="1" ht="20.25" customHeight="1">
      <c r="A2" s="763"/>
      <c r="B2" s="786"/>
      <c r="C2" s="786"/>
      <c r="D2" s="14"/>
      <c r="H2" s="111"/>
      <c r="J2" s="495">
        <v>0.6</v>
      </c>
      <c r="K2" s="495">
        <v>0.65</v>
      </c>
      <c r="L2" s="495">
        <v>0.7</v>
      </c>
      <c r="M2" s="495">
        <v>0.75</v>
      </c>
    </row>
    <row r="3" spans="1:13" s="695" customFormat="1" ht="5.0999999999999996" customHeight="1">
      <c r="A3" s="763"/>
    </row>
    <row r="4" spans="1:13" s="695" customFormat="1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s="695" customFormat="1" ht="3" customHeight="1"/>
    <row r="6" spans="1:13" s="695" customFormat="1" ht="25.5">
      <c r="A6" s="788" t="s">
        <v>4806</v>
      </c>
      <c r="B6" s="788"/>
    </row>
    <row r="7" spans="1:13" s="695" customFormat="1" ht="50.1" customHeight="1" thickBot="1">
      <c r="A7"/>
      <c r="B7" s="648" t="s">
        <v>4808</v>
      </c>
      <c r="C7" s="702" t="s">
        <v>4809</v>
      </c>
      <c r="D7" s="85" t="s">
        <v>4811</v>
      </c>
      <c r="E7" s="86" t="s">
        <v>4810</v>
      </c>
      <c r="F7" s="86"/>
      <c r="G7" s="86"/>
      <c r="H7" s="344"/>
      <c r="I7" s="344"/>
      <c r="J7" s="344">
        <f>$I7-($I7*J$2)</f>
        <v>0</v>
      </c>
      <c r="K7" s="344">
        <f t="shared" ref="K7:M7" si="0">$I7-($I7*K$2)</f>
        <v>0</v>
      </c>
      <c r="L7" s="344">
        <f t="shared" si="0"/>
        <v>0</v>
      </c>
      <c r="M7" s="344">
        <f t="shared" si="0"/>
        <v>0</v>
      </c>
    </row>
  </sheetData>
  <mergeCells count="3">
    <mergeCell ref="A1:A3"/>
    <mergeCell ref="B1:C2"/>
    <mergeCell ref="A6:B6"/>
  </mergeCells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>
  <sheetPr codeName="Sheet18"/>
  <dimension ref="A1:H30"/>
  <sheetViews>
    <sheetView zoomScaleNormal="100" workbookViewId="0"/>
  </sheetViews>
  <sheetFormatPr defaultRowHeight="15"/>
  <cols>
    <col min="2" max="2" width="23" customWidth="1"/>
    <col min="3" max="3" width="28" bestFit="1" customWidth="1"/>
  </cols>
  <sheetData>
    <row r="1" spans="1:8">
      <c r="A1" s="27"/>
    </row>
    <row r="5" spans="1:8" ht="18.75">
      <c r="B5" s="797" t="s">
        <v>2327</v>
      </c>
      <c r="C5" s="797"/>
    </row>
    <row r="6" spans="1:8" ht="18.75">
      <c r="B6" s="124"/>
      <c r="C6" s="124"/>
    </row>
    <row r="7" spans="1:8">
      <c r="B7" s="125" t="s">
        <v>2328</v>
      </c>
      <c r="C7" s="126" t="s">
        <v>2329</v>
      </c>
    </row>
    <row r="8" spans="1:8">
      <c r="B8" s="125" t="s">
        <v>2330</v>
      </c>
      <c r="C8" t="s">
        <v>14</v>
      </c>
    </row>
    <row r="9" spans="1:8" ht="15" customHeight="1">
      <c r="B9" s="125" t="s">
        <v>2331</v>
      </c>
      <c r="C9" t="s">
        <v>2332</v>
      </c>
    </row>
    <row r="10" spans="1:8" ht="15" customHeight="1">
      <c r="B10" s="125" t="s">
        <v>2333</v>
      </c>
      <c r="C10" t="s">
        <v>2334</v>
      </c>
    </row>
    <row r="11" spans="1:8">
      <c r="B11" s="125" t="s">
        <v>2335</v>
      </c>
      <c r="C11" t="s">
        <v>2336</v>
      </c>
    </row>
    <row r="12" spans="1:8">
      <c r="B12" s="125" t="s">
        <v>2337</v>
      </c>
      <c r="C12" t="s">
        <v>2338</v>
      </c>
    </row>
    <row r="13" spans="1:8">
      <c r="B13" s="125" t="s">
        <v>2339</v>
      </c>
      <c r="C13" t="s">
        <v>2340</v>
      </c>
    </row>
    <row r="14" spans="1:8">
      <c r="B14" s="125" t="s">
        <v>2341</v>
      </c>
      <c r="C14" t="s">
        <v>2342</v>
      </c>
    </row>
    <row r="16" spans="1:8">
      <c r="B16" s="127" t="s">
        <v>2343</v>
      </c>
      <c r="C16" s="128"/>
      <c r="D16" s="128"/>
      <c r="E16" s="128"/>
      <c r="F16" s="128"/>
      <c r="G16" s="128"/>
      <c r="H16" s="128"/>
    </row>
    <row r="17" spans="2:8">
      <c r="B17" s="798" t="s">
        <v>2344</v>
      </c>
      <c r="C17" s="798"/>
      <c r="D17" s="798"/>
      <c r="E17" s="798"/>
      <c r="F17" s="798"/>
      <c r="G17" s="798"/>
      <c r="H17" s="798"/>
    </row>
    <row r="18" spans="2:8">
      <c r="B18" s="796" t="s">
        <v>2345</v>
      </c>
      <c r="C18" s="796"/>
      <c r="D18" s="796"/>
      <c r="E18" s="796"/>
      <c r="F18" s="796"/>
      <c r="G18" s="796"/>
      <c r="H18" s="796"/>
    </row>
    <row r="19" spans="2:8">
      <c r="B19" s="796" t="s">
        <v>2346</v>
      </c>
      <c r="C19" s="796"/>
      <c r="D19" s="796"/>
      <c r="E19" s="796"/>
      <c r="F19" s="796"/>
      <c r="G19" s="796"/>
      <c r="H19" s="796"/>
    </row>
    <row r="20" spans="2:8">
      <c r="B20" s="796" t="s">
        <v>2347</v>
      </c>
      <c r="C20" s="796"/>
      <c r="D20" s="796"/>
      <c r="E20" s="796"/>
      <c r="F20" s="796"/>
      <c r="G20" s="796"/>
      <c r="H20" s="796"/>
    </row>
    <row r="21" spans="2:8">
      <c r="B21" s="796"/>
      <c r="C21" s="796"/>
      <c r="D21" s="796"/>
      <c r="E21" s="796"/>
      <c r="F21" s="796"/>
      <c r="G21" s="796"/>
      <c r="H21" s="796"/>
    </row>
    <row r="22" spans="2:8">
      <c r="B22" s="796"/>
      <c r="C22" s="796"/>
      <c r="D22" s="796"/>
      <c r="E22" s="796"/>
      <c r="F22" s="796"/>
      <c r="G22" s="796"/>
      <c r="H22" s="796"/>
    </row>
    <row r="23" spans="2:8">
      <c r="B23" s="102"/>
      <c r="C23" s="102"/>
      <c r="D23" s="102"/>
      <c r="E23" s="102"/>
      <c r="F23" s="102"/>
      <c r="G23" s="102"/>
    </row>
    <row r="24" spans="2:8">
      <c r="B24" s="129"/>
      <c r="C24" s="102"/>
      <c r="D24" s="130"/>
      <c r="E24" s="130"/>
      <c r="F24" s="102"/>
      <c r="G24" s="102"/>
    </row>
    <row r="25" spans="2:8" ht="18.75" customHeight="1">
      <c r="B25" s="131"/>
      <c r="C25" s="132"/>
      <c r="D25" s="102"/>
      <c r="E25" s="102"/>
      <c r="F25" s="102"/>
      <c r="G25" s="102"/>
    </row>
    <row r="26" spans="2:8" ht="18.75" customHeight="1">
      <c r="B26" s="131"/>
      <c r="C26" s="132"/>
      <c r="D26" s="102"/>
      <c r="E26" s="102"/>
      <c r="F26" s="102"/>
      <c r="G26" s="102"/>
    </row>
    <row r="27" spans="2:8" ht="18.75" customHeight="1">
      <c r="B27" s="131"/>
      <c r="C27" s="132"/>
      <c r="D27" s="102"/>
      <c r="E27" s="102"/>
      <c r="F27" s="102"/>
      <c r="G27" s="102"/>
    </row>
    <row r="28" spans="2:8" ht="18.75" customHeight="1">
      <c r="B28" s="131"/>
      <c r="C28" s="132"/>
      <c r="D28" s="102"/>
      <c r="E28" s="102"/>
      <c r="F28" s="102"/>
      <c r="G28" s="102"/>
    </row>
    <row r="29" spans="2:8">
      <c r="D29" s="133"/>
      <c r="E29" s="133"/>
    </row>
    <row r="30" spans="2:8">
      <c r="D30" s="133"/>
      <c r="E30" s="133"/>
    </row>
  </sheetData>
  <mergeCells count="7">
    <mergeCell ref="B21:H21"/>
    <mergeCell ref="B22:H22"/>
    <mergeCell ref="B5:C5"/>
    <mergeCell ref="B19:H19"/>
    <mergeCell ref="B17:H17"/>
    <mergeCell ref="B18:H18"/>
    <mergeCell ref="B20:H20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88.xml><?xml version="1.0" encoding="utf-8"?>
<worksheet xmlns="http://schemas.openxmlformats.org/spreadsheetml/2006/main" xmlns:r="http://schemas.openxmlformats.org/officeDocument/2006/relationships">
  <dimension ref="A1:M7"/>
  <sheetViews>
    <sheetView workbookViewId="0">
      <selection activeCell="A7" sqref="A7"/>
    </sheetView>
  </sheetViews>
  <sheetFormatPr defaultRowHeight="15"/>
  <cols>
    <col min="1" max="1" width="12.85546875" style="707" customWidth="1"/>
    <col min="2" max="2" width="13.28515625" style="707" customWidth="1"/>
    <col min="3" max="3" width="27.5703125" style="707" customWidth="1"/>
    <col min="4" max="4" width="36.7109375" style="707" customWidth="1"/>
    <col min="5" max="5" width="11.85546875" style="707" customWidth="1"/>
    <col min="6" max="6" width="7.42578125" style="707" customWidth="1"/>
    <col min="7" max="7" width="15.28515625" style="707" customWidth="1"/>
    <col min="8" max="8" width="7" style="707" customWidth="1"/>
    <col min="9" max="9" width="8" style="707" customWidth="1"/>
    <col min="10" max="13" width="9.7109375" style="707" bestFit="1" customWidth="1"/>
    <col min="14" max="16384" width="9.140625" style="707"/>
  </cols>
  <sheetData>
    <row r="1" spans="1:13" ht="32.25" customHeight="1">
      <c r="A1" s="763"/>
      <c r="B1" s="780" t="s">
        <v>4827</v>
      </c>
      <c r="C1" s="786"/>
      <c r="D1" s="77"/>
    </row>
    <row r="2" spans="1:13" ht="33" customHeight="1">
      <c r="A2" s="763"/>
      <c r="B2" s="786"/>
      <c r="C2" s="786"/>
      <c r="D2" s="14"/>
      <c r="H2" s="111"/>
      <c r="J2" s="495">
        <v>0.6</v>
      </c>
      <c r="K2" s="495">
        <v>0.65</v>
      </c>
      <c r="L2" s="495">
        <v>0.7</v>
      </c>
      <c r="M2" s="495">
        <v>0.75</v>
      </c>
    </row>
    <row r="3" spans="1:13" ht="5.0999999999999996" customHeight="1">
      <c r="A3" s="763"/>
    </row>
    <row r="4" spans="1:13">
      <c r="A4" s="31" t="s">
        <v>36</v>
      </c>
      <c r="B4" s="31" t="s">
        <v>3</v>
      </c>
      <c r="C4" s="140" t="s">
        <v>2</v>
      </c>
      <c r="D4" s="31" t="s">
        <v>49</v>
      </c>
      <c r="E4" s="31" t="s">
        <v>1640</v>
      </c>
      <c r="F4" s="31" t="s">
        <v>4</v>
      </c>
      <c r="G4" s="109" t="s">
        <v>2250</v>
      </c>
      <c r="H4" s="109" t="s">
        <v>2244</v>
      </c>
      <c r="I4" s="109" t="s">
        <v>2245</v>
      </c>
      <c r="J4" s="109" t="s">
        <v>2263</v>
      </c>
      <c r="K4" s="109" t="s">
        <v>2258</v>
      </c>
      <c r="L4" s="109" t="s">
        <v>2264</v>
      </c>
      <c r="M4" s="109" t="s">
        <v>2253</v>
      </c>
    </row>
    <row r="5" spans="1:13" ht="3" customHeight="1"/>
    <row r="6" spans="1:13" ht="25.5">
      <c r="A6" s="788" t="s">
        <v>4828</v>
      </c>
      <c r="B6" s="788"/>
    </row>
    <row r="7" spans="1:13" ht="69.75" customHeight="1" thickBot="1">
      <c r="B7" s="648" t="s">
        <v>4829</v>
      </c>
      <c r="C7" s="648" t="s">
        <v>4830</v>
      </c>
      <c r="D7" s="85" t="s">
        <v>4832</v>
      </c>
      <c r="E7" s="86" t="s">
        <v>4831</v>
      </c>
      <c r="F7" s="86"/>
      <c r="G7" s="86"/>
      <c r="H7" s="344"/>
      <c r="I7" s="344"/>
      <c r="J7" s="344"/>
      <c r="K7" s="344"/>
      <c r="L7" s="344"/>
      <c r="M7" s="344"/>
    </row>
  </sheetData>
  <mergeCells count="3">
    <mergeCell ref="A1:A3"/>
    <mergeCell ref="B1:C2"/>
    <mergeCell ref="A6:B6"/>
  </mergeCells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>
  <dimension ref="A1:L8"/>
  <sheetViews>
    <sheetView workbookViewId="0">
      <selection activeCell="H9" sqref="H9"/>
    </sheetView>
  </sheetViews>
  <sheetFormatPr defaultRowHeight="15"/>
  <cols>
    <col min="1" max="1" width="12.140625" style="707" customWidth="1"/>
    <col min="2" max="2" width="15.7109375" style="707" bestFit="1" customWidth="1"/>
    <col min="3" max="3" width="14.85546875" style="707" bestFit="1" customWidth="1"/>
    <col min="4" max="4" width="47.85546875" style="707" bestFit="1" customWidth="1"/>
    <col min="5" max="5" width="7.42578125" style="707" bestFit="1" customWidth="1"/>
    <col min="6" max="8" width="9.140625" style="707"/>
    <col min="9" max="12" width="9.7109375" style="707" bestFit="1" customWidth="1"/>
    <col min="13" max="16384" width="9.140625" style="707"/>
  </cols>
  <sheetData>
    <row r="1" spans="1:12" s="89" customFormat="1" ht="28.15" customHeight="1">
      <c r="A1" s="774"/>
      <c r="B1" s="784" t="s">
        <v>4866</v>
      </c>
      <c r="C1" s="784"/>
      <c r="D1" s="784"/>
      <c r="E1" s="27"/>
      <c r="F1" s="707"/>
      <c r="G1" s="707"/>
      <c r="H1" s="707"/>
      <c r="I1" s="707"/>
      <c r="J1" s="707"/>
      <c r="K1" s="707"/>
      <c r="L1" s="707"/>
    </row>
    <row r="2" spans="1:12" s="89" customFormat="1" ht="18.600000000000001" customHeight="1">
      <c r="A2" s="774"/>
      <c r="B2" s="784"/>
      <c r="C2" s="784"/>
      <c r="D2" s="784"/>
      <c r="E2" s="27"/>
      <c r="F2" s="111"/>
      <c r="G2" s="707"/>
      <c r="I2" s="495">
        <v>0.6</v>
      </c>
      <c r="J2" s="495">
        <v>0.65</v>
      </c>
      <c r="K2" s="495">
        <v>0.7</v>
      </c>
      <c r="L2" s="495">
        <v>0.75</v>
      </c>
    </row>
    <row r="3" spans="1:12" s="89" customFormat="1" ht="8.25" customHeight="1">
      <c r="B3" s="707"/>
      <c r="C3" s="707"/>
      <c r="D3" s="707"/>
      <c r="E3" s="707"/>
      <c r="F3" s="707"/>
      <c r="G3" s="707"/>
      <c r="H3" s="707"/>
      <c r="I3" s="707"/>
      <c r="J3" s="707"/>
      <c r="K3" s="707"/>
      <c r="L3" s="707"/>
    </row>
    <row r="4" spans="1:12" s="78" customFormat="1" ht="1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</row>
    <row r="5" spans="1:12" s="492" customFormat="1" ht="3" customHeight="1">
      <c r="B5" s="707"/>
      <c r="C5" s="707"/>
      <c r="D5" s="707"/>
      <c r="E5" s="707"/>
      <c r="F5" s="707"/>
      <c r="G5" s="707"/>
      <c r="H5" s="707"/>
      <c r="I5" s="707"/>
      <c r="J5" s="707"/>
      <c r="K5" s="707"/>
      <c r="L5" s="707"/>
    </row>
    <row r="6" spans="1:12" s="78" customFormat="1" ht="25.5">
      <c r="A6" s="768" t="s">
        <v>4866</v>
      </c>
      <c r="B6" s="768"/>
      <c r="C6" s="383"/>
      <c r="D6" s="383"/>
    </row>
    <row r="7" spans="1:12" s="165" customFormat="1" ht="96.75" customHeight="1" thickBot="1">
      <c r="B7" s="193" t="s">
        <v>4868</v>
      </c>
      <c r="C7" s="652" t="s">
        <v>4869</v>
      </c>
      <c r="D7" s="652" t="s">
        <v>4872</v>
      </c>
      <c r="E7" s="193" t="s">
        <v>4902</v>
      </c>
      <c r="F7" s="193">
        <v>40</v>
      </c>
      <c r="G7" s="344"/>
      <c r="H7" s="344"/>
      <c r="I7" s="344"/>
      <c r="J7" s="344"/>
      <c r="K7" s="344"/>
      <c r="L7" s="344"/>
    </row>
    <row r="8" spans="1:12" ht="96.75" customHeight="1" thickBot="1">
      <c r="B8" s="193" t="s">
        <v>4870</v>
      </c>
      <c r="C8" s="652" t="s">
        <v>4871</v>
      </c>
      <c r="D8" s="99" t="s">
        <v>4867</v>
      </c>
      <c r="E8" s="193" t="s">
        <v>4902</v>
      </c>
      <c r="F8" s="193">
        <v>40</v>
      </c>
      <c r="G8" s="344"/>
      <c r="H8" s="344"/>
      <c r="I8" s="344"/>
      <c r="J8" s="344"/>
      <c r="K8" s="344"/>
      <c r="L8" s="344"/>
    </row>
  </sheetData>
  <mergeCells count="3">
    <mergeCell ref="A1:A2"/>
    <mergeCell ref="B1:D2"/>
    <mergeCell ref="A6:B6"/>
  </mergeCells>
  <conditionalFormatting sqref="F4">
    <cfRule type="containsText" dxfId="8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codeName="Sheet20"/>
  <dimension ref="A1:O8"/>
  <sheetViews>
    <sheetView zoomScaleNormal="100" workbookViewId="0">
      <selection activeCell="B8" sqref="B8"/>
    </sheetView>
  </sheetViews>
  <sheetFormatPr defaultRowHeight="15"/>
  <cols>
    <col min="1" max="1" width="14" style="309" customWidth="1"/>
    <col min="2" max="2" width="24.85546875" customWidth="1"/>
    <col min="3" max="3" width="14.85546875" customWidth="1"/>
    <col min="4" max="4" width="19.5703125" customWidth="1"/>
    <col min="5" max="5" width="16.7109375" customWidth="1"/>
    <col min="6" max="6" width="13.42578125" customWidth="1"/>
    <col min="7" max="7" width="9.7109375" customWidth="1"/>
    <col min="8" max="8" width="11.42578125" bestFit="1" customWidth="1"/>
    <col min="9" max="9" width="19.140625" customWidth="1"/>
    <col min="10" max="10" width="7.140625" customWidth="1"/>
    <col min="11" max="11" width="8" customWidth="1"/>
    <col min="12" max="15" width="9.7109375" customWidth="1"/>
  </cols>
  <sheetData>
    <row r="1" spans="1:15" s="209" customFormat="1" ht="37.5" customHeight="1">
      <c r="A1" s="763"/>
      <c r="B1" s="767" t="s">
        <v>3923</v>
      </c>
      <c r="C1" s="760"/>
      <c r="D1" s="21"/>
      <c r="E1" s="21"/>
      <c r="F1" s="21"/>
      <c r="G1" s="14"/>
      <c r="H1" s="80"/>
      <c r="I1" s="200"/>
      <c r="J1" s="200"/>
      <c r="K1" s="200"/>
      <c r="L1" s="200"/>
      <c r="M1" s="200"/>
    </row>
    <row r="2" spans="1:15" s="209" customFormat="1" ht="37.5" customHeight="1">
      <c r="A2" s="763"/>
      <c r="B2" s="760"/>
      <c r="C2" s="760"/>
      <c r="D2" s="21"/>
      <c r="E2" s="21"/>
      <c r="F2" s="80"/>
      <c r="G2" s="80"/>
      <c r="H2" s="80"/>
      <c r="I2" s="200"/>
      <c r="J2" s="200"/>
      <c r="L2" s="108">
        <v>0.45</v>
      </c>
      <c r="M2" s="108">
        <v>0.5</v>
      </c>
      <c r="N2" s="108">
        <v>0.55000000000000004</v>
      </c>
      <c r="O2" s="108">
        <v>0.6</v>
      </c>
    </row>
    <row r="3" spans="1:15" s="26" customFormat="1" ht="35.1" hidden="1" customHeight="1">
      <c r="B3" s="80"/>
      <c r="C3" s="80"/>
      <c r="D3" s="80"/>
      <c r="E3" s="80"/>
      <c r="F3" s="80"/>
      <c r="G3" s="80"/>
      <c r="H3" s="80"/>
      <c r="I3" s="200"/>
      <c r="J3" s="200"/>
      <c r="K3" s="200"/>
      <c r="L3" s="200"/>
      <c r="M3" s="200"/>
      <c r="N3" s="200"/>
    </row>
    <row r="4" spans="1:15" s="209" customFormat="1" ht="5.0999999999999996" customHeight="1">
      <c r="A4" s="305"/>
      <c r="B4" s="80"/>
      <c r="C4" s="80"/>
      <c r="D4" s="80"/>
      <c r="E4" s="80"/>
      <c r="F4" s="80"/>
      <c r="G4" s="80"/>
      <c r="H4" s="80"/>
      <c r="I4" s="200"/>
      <c r="J4" s="200"/>
      <c r="K4" s="200"/>
      <c r="L4" s="200"/>
      <c r="M4" s="200"/>
      <c r="N4" s="200"/>
    </row>
    <row r="5" spans="1:15" s="13" customFormat="1" ht="20.100000000000001" customHeight="1">
      <c r="A5" s="30" t="s">
        <v>36</v>
      </c>
      <c r="B5" s="30" t="s">
        <v>3</v>
      </c>
      <c r="C5" s="30" t="s">
        <v>2</v>
      </c>
      <c r="D5" s="30" t="s">
        <v>49</v>
      </c>
      <c r="E5" s="30" t="s">
        <v>1479</v>
      </c>
      <c r="F5" s="30" t="s">
        <v>1567</v>
      </c>
      <c r="G5" s="30" t="s">
        <v>5</v>
      </c>
      <c r="H5" s="30" t="s">
        <v>7</v>
      </c>
      <c r="I5" s="109" t="s">
        <v>2250</v>
      </c>
      <c r="J5" s="109" t="s">
        <v>2244</v>
      </c>
      <c r="K5" s="109" t="s">
        <v>2245</v>
      </c>
      <c r="L5" s="109" t="s">
        <v>2251</v>
      </c>
      <c r="M5" s="109" t="s">
        <v>2258</v>
      </c>
      <c r="N5" s="109" t="s">
        <v>2264</v>
      </c>
      <c r="O5" s="109" t="s">
        <v>2266</v>
      </c>
    </row>
    <row r="6" spans="1:15" s="210" customFormat="1" ht="3" customHeight="1">
      <c r="B6" s="180"/>
      <c r="C6" s="180"/>
      <c r="D6" s="180"/>
      <c r="E6" s="180"/>
      <c r="F6" s="180"/>
      <c r="G6" s="180"/>
      <c r="H6" s="180"/>
      <c r="I6" s="110"/>
      <c r="J6" s="110"/>
      <c r="K6" s="110"/>
      <c r="L6" s="110"/>
      <c r="M6" s="110"/>
      <c r="N6" s="110"/>
      <c r="O6" s="110"/>
    </row>
    <row r="7" spans="1:15" s="210" customFormat="1" ht="25.5">
      <c r="A7" s="765" t="s">
        <v>4103</v>
      </c>
      <c r="B7" s="765"/>
      <c r="C7" s="180"/>
      <c r="D7" s="180"/>
      <c r="E7" s="180"/>
      <c r="F7" s="180"/>
      <c r="G7" s="180"/>
      <c r="H7" s="180"/>
      <c r="I7" s="110"/>
      <c r="J7" s="110"/>
      <c r="K7" s="110"/>
      <c r="L7" s="110"/>
      <c r="M7" s="110"/>
      <c r="N7" s="110"/>
      <c r="O7" s="110"/>
    </row>
    <row r="8" spans="1:15" s="107" customFormat="1" ht="50.1" customHeight="1" thickBot="1">
      <c r="B8" s="86" t="s">
        <v>3505</v>
      </c>
      <c r="C8" s="291" t="s">
        <v>744</v>
      </c>
      <c r="D8" s="85" t="s">
        <v>1966</v>
      </c>
      <c r="E8" s="86" t="s">
        <v>1968</v>
      </c>
      <c r="F8" s="293" t="s">
        <v>2020</v>
      </c>
      <c r="G8" s="294"/>
      <c r="H8" s="294" t="s">
        <v>3907</v>
      </c>
      <c r="I8" s="328">
        <v>100</v>
      </c>
      <c r="J8" s="329">
        <v>19.95</v>
      </c>
      <c r="K8" s="329">
        <v>14.95</v>
      </c>
      <c r="L8" s="330">
        <f>$K8-($K8*L$2)</f>
        <v>8.2225000000000001</v>
      </c>
      <c r="M8" s="330">
        <f>$K8-($K8*M$2)</f>
        <v>7.4749999999999996</v>
      </c>
      <c r="N8" s="330">
        <f>$K8-($K8*N$2)</f>
        <v>6.7274999999999991</v>
      </c>
      <c r="O8" s="330">
        <f>$K8-($K8*O$2)</f>
        <v>5.98</v>
      </c>
    </row>
  </sheetData>
  <mergeCells count="3">
    <mergeCell ref="A1:A2"/>
    <mergeCell ref="B1:C2"/>
    <mergeCell ref="A7:B7"/>
  </mergeCells>
  <conditionalFormatting sqref="I5:I7">
    <cfRule type="containsText" dxfId="77" priority="1" operator="containsText" text="Yes">
      <formula>NOT(ISERROR(SEARCH("Yes",I5)))</formula>
    </cfRule>
  </conditionalFormatting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>
  <dimension ref="A1:O17"/>
  <sheetViews>
    <sheetView workbookViewId="0">
      <selection activeCell="I19" sqref="I19"/>
    </sheetView>
  </sheetViews>
  <sheetFormatPr defaultRowHeight="15"/>
  <cols>
    <col min="1" max="1" width="17" customWidth="1"/>
    <col min="2" max="2" width="26.7109375" customWidth="1"/>
    <col min="3" max="3" width="14.85546875" bestFit="1" customWidth="1"/>
    <col min="4" max="4" width="47.85546875" bestFit="1" customWidth="1"/>
    <col min="5" max="5" width="7.42578125" bestFit="1" customWidth="1"/>
    <col min="6" max="6" width="6" bestFit="1" customWidth="1"/>
    <col min="7" max="7" width="7" bestFit="1" customWidth="1"/>
    <col min="8" max="8" width="8" bestFit="1" customWidth="1"/>
    <col min="9" max="12" width="9.7109375" bestFit="1" customWidth="1"/>
  </cols>
  <sheetData>
    <row r="1" spans="1:15" ht="18.75">
      <c r="A1" s="774"/>
      <c r="B1" s="784" t="s">
        <v>3869</v>
      </c>
      <c r="C1" s="784"/>
      <c r="D1" s="784"/>
      <c r="E1" s="27"/>
      <c r="F1" s="707"/>
      <c r="G1" s="707"/>
      <c r="H1" s="707"/>
      <c r="I1" s="707"/>
      <c r="J1" s="707"/>
      <c r="K1" s="707"/>
      <c r="L1" s="707"/>
      <c r="M1" s="89"/>
      <c r="N1" s="89"/>
      <c r="O1" s="89"/>
    </row>
    <row r="2" spans="1:15" ht="36.75" customHeight="1">
      <c r="A2" s="774"/>
      <c r="B2" s="784"/>
      <c r="C2" s="784"/>
      <c r="D2" s="784"/>
      <c r="E2" s="27"/>
      <c r="F2" s="111"/>
      <c r="G2" s="707"/>
      <c r="H2" s="89"/>
      <c r="I2" s="495">
        <v>0.6</v>
      </c>
      <c r="J2" s="495">
        <v>0.65</v>
      </c>
      <c r="K2" s="495">
        <v>0.7</v>
      </c>
      <c r="L2" s="495">
        <v>0.75</v>
      </c>
      <c r="M2" s="89"/>
      <c r="N2" s="89"/>
      <c r="O2" s="89"/>
    </row>
    <row r="3" spans="1:15" ht="9" customHeight="1">
      <c r="A3" s="89"/>
      <c r="B3" s="707"/>
      <c r="C3" s="707"/>
      <c r="D3" s="707"/>
      <c r="E3" s="707"/>
      <c r="F3" s="707"/>
      <c r="G3" s="707"/>
      <c r="H3" s="707"/>
      <c r="I3" s="707"/>
      <c r="J3" s="707"/>
      <c r="K3" s="707"/>
      <c r="L3" s="707"/>
      <c r="M3" s="89"/>
      <c r="N3" s="89"/>
      <c r="O3" s="89"/>
    </row>
    <row r="4" spans="1:15" ht="42.75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  <c r="M4" s="78"/>
      <c r="N4" s="78"/>
      <c r="O4" s="78"/>
    </row>
    <row r="5" spans="1:15" ht="18.75">
      <c r="A5" s="492"/>
      <c r="B5" s="707"/>
      <c r="C5" s="707"/>
      <c r="D5" s="707"/>
      <c r="E5" s="707"/>
      <c r="F5" s="707"/>
      <c r="G5" s="707"/>
      <c r="H5" s="707"/>
      <c r="I5" s="707"/>
      <c r="J5" s="707"/>
      <c r="K5" s="707"/>
      <c r="L5" s="707"/>
      <c r="M5" s="492"/>
      <c r="N5" s="492"/>
      <c r="O5" s="492"/>
    </row>
    <row r="6" spans="1:15" ht="25.5">
      <c r="A6" s="768" t="s">
        <v>4886</v>
      </c>
      <c r="B6" s="768"/>
      <c r="C6" s="383"/>
      <c r="D6" s="383"/>
      <c r="E6" s="78"/>
      <c r="F6" s="78"/>
      <c r="G6" s="78"/>
      <c r="H6" s="78"/>
      <c r="I6" s="78"/>
      <c r="J6" s="78"/>
      <c r="K6" s="78"/>
      <c r="L6" s="78"/>
      <c r="M6" s="78"/>
      <c r="N6" s="78"/>
      <c r="O6" s="78"/>
    </row>
    <row r="7" spans="1:15" ht="62.25" customHeight="1" thickBot="1">
      <c r="B7" s="193" t="s">
        <v>4887</v>
      </c>
      <c r="C7" s="652" t="s">
        <v>4888</v>
      </c>
      <c r="D7" s="292" t="s">
        <v>4889</v>
      </c>
      <c r="E7" s="193"/>
      <c r="F7" s="193"/>
      <c r="G7" s="344"/>
      <c r="H7" s="344"/>
      <c r="I7" s="344"/>
      <c r="J7" s="344"/>
      <c r="K7" s="344"/>
      <c r="L7" s="344"/>
      <c r="M7" s="165"/>
      <c r="N7" s="165"/>
      <c r="O7" s="165"/>
    </row>
    <row r="8" spans="1:15" ht="63" customHeight="1" thickBot="1">
      <c r="A8" s="707"/>
      <c r="B8" s="193" t="s">
        <v>4308</v>
      </c>
      <c r="C8" s="652" t="s">
        <v>4309</v>
      </c>
      <c r="D8" s="99" t="s">
        <v>4890</v>
      </c>
      <c r="E8" s="193"/>
      <c r="F8" s="193"/>
      <c r="G8" s="344"/>
      <c r="H8" s="344"/>
      <c r="I8" s="344"/>
      <c r="J8" s="344"/>
      <c r="K8" s="344"/>
      <c r="L8" s="344"/>
      <c r="M8" s="707"/>
      <c r="N8" s="707"/>
      <c r="O8" s="707"/>
    </row>
    <row r="9" spans="1:15">
      <c r="A9" s="707"/>
      <c r="B9" s="707"/>
      <c r="C9" s="707"/>
      <c r="D9" s="707"/>
      <c r="E9" s="707"/>
      <c r="F9" s="707"/>
      <c r="G9" s="707"/>
      <c r="H9" s="707"/>
      <c r="I9" s="707"/>
      <c r="J9" s="707"/>
      <c r="K9" s="707"/>
      <c r="L9" s="707"/>
      <c r="M9" s="707"/>
      <c r="N9" s="707"/>
      <c r="O9" s="707"/>
    </row>
    <row r="10" spans="1:15">
      <c r="A10" s="707"/>
      <c r="B10" s="707"/>
      <c r="C10" s="707"/>
      <c r="D10" s="707"/>
      <c r="E10" s="707"/>
      <c r="F10" s="707"/>
      <c r="G10" s="707"/>
      <c r="H10" s="707"/>
      <c r="I10" s="707"/>
      <c r="J10" s="707"/>
      <c r="K10" s="707"/>
      <c r="L10" s="707"/>
      <c r="M10" s="707"/>
      <c r="N10" s="707"/>
      <c r="O10" s="707"/>
    </row>
    <row r="11" spans="1:15">
      <c r="A11" s="707"/>
      <c r="B11" s="707"/>
      <c r="C11" s="707"/>
      <c r="D11" s="707"/>
      <c r="E11" s="707"/>
      <c r="F11" s="707"/>
      <c r="G11" s="707"/>
      <c r="H11" s="707"/>
      <c r="I11" s="707"/>
      <c r="J11" s="707"/>
      <c r="K11" s="707"/>
      <c r="L11" s="707"/>
      <c r="M11" s="707"/>
      <c r="N11" s="707"/>
      <c r="O11" s="707"/>
    </row>
    <row r="12" spans="1:15">
      <c r="A12" s="707"/>
      <c r="B12" s="707"/>
      <c r="C12" s="707"/>
      <c r="D12" s="707"/>
      <c r="E12" s="707"/>
      <c r="F12" s="707"/>
      <c r="G12" s="707"/>
      <c r="H12" s="707"/>
      <c r="I12" s="707"/>
      <c r="J12" s="707"/>
      <c r="K12" s="707"/>
      <c r="L12" s="707"/>
      <c r="M12" s="707"/>
      <c r="N12" s="707"/>
      <c r="O12" s="707"/>
    </row>
    <row r="13" spans="1:15">
      <c r="A13" s="707"/>
      <c r="B13" s="707"/>
      <c r="C13" s="707"/>
      <c r="D13" s="707"/>
      <c r="E13" s="707"/>
      <c r="F13" s="707"/>
      <c r="G13" s="707"/>
      <c r="H13" s="707"/>
      <c r="I13" s="707"/>
      <c r="J13" s="707"/>
      <c r="K13" s="707"/>
      <c r="L13" s="707"/>
      <c r="M13" s="707"/>
      <c r="N13" s="707"/>
      <c r="O13" s="707"/>
    </row>
    <row r="14" spans="1:15">
      <c r="A14" s="707"/>
      <c r="B14" s="707"/>
      <c r="C14" s="707"/>
      <c r="D14" s="707"/>
      <c r="E14" s="707"/>
      <c r="F14" s="707"/>
      <c r="G14" s="707"/>
      <c r="H14" s="707"/>
      <c r="I14" s="707"/>
      <c r="J14" s="707"/>
      <c r="K14" s="707"/>
      <c r="L14" s="707"/>
      <c r="M14" s="707"/>
      <c r="N14" s="707"/>
      <c r="O14" s="707"/>
    </row>
    <row r="15" spans="1:15">
      <c r="A15" s="707"/>
      <c r="B15" s="707"/>
      <c r="C15" s="707"/>
      <c r="D15" s="707"/>
      <c r="E15" s="707"/>
      <c r="F15" s="707"/>
      <c r="G15" s="707"/>
      <c r="H15" s="707"/>
      <c r="I15" s="707"/>
      <c r="J15" s="707"/>
      <c r="K15" s="707"/>
      <c r="L15" s="707"/>
      <c r="M15" s="707"/>
      <c r="N15" s="707"/>
      <c r="O15" s="707"/>
    </row>
    <row r="16" spans="1:15">
      <c r="A16" s="707"/>
      <c r="B16" s="707"/>
      <c r="C16" s="707"/>
      <c r="D16" s="707"/>
      <c r="E16" s="707"/>
      <c r="F16" s="707"/>
      <c r="G16" s="707"/>
      <c r="H16" s="707"/>
      <c r="I16" s="707"/>
      <c r="J16" s="707"/>
      <c r="K16" s="707"/>
      <c r="L16" s="707"/>
      <c r="M16" s="707"/>
      <c r="N16" s="707"/>
      <c r="O16" s="707"/>
    </row>
    <row r="17" spans="1:15">
      <c r="A17" s="707"/>
      <c r="B17" s="707"/>
      <c r="C17" s="707"/>
      <c r="D17" s="707"/>
      <c r="E17" s="707"/>
      <c r="F17" s="707"/>
      <c r="G17" s="707"/>
      <c r="H17" s="707"/>
      <c r="I17" s="707"/>
      <c r="J17" s="707"/>
      <c r="K17" s="707"/>
      <c r="L17" s="707"/>
      <c r="M17" s="707"/>
      <c r="N17" s="707"/>
      <c r="O17" s="707"/>
    </row>
  </sheetData>
  <mergeCells count="3">
    <mergeCell ref="A1:A2"/>
    <mergeCell ref="B1:D2"/>
    <mergeCell ref="A6:B6"/>
  </mergeCells>
  <conditionalFormatting sqref="F4">
    <cfRule type="containsText" dxfId="7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>
  <dimension ref="A1:P11"/>
  <sheetViews>
    <sheetView workbookViewId="0">
      <selection activeCell="D15" sqref="A1:XFD1048576"/>
    </sheetView>
  </sheetViews>
  <sheetFormatPr defaultRowHeight="15"/>
  <cols>
    <col min="1" max="1" width="12.85546875" style="707" customWidth="1"/>
    <col min="2" max="2" width="26.7109375" style="707" customWidth="1"/>
    <col min="3" max="3" width="14.85546875" style="707" bestFit="1" customWidth="1"/>
    <col min="4" max="4" width="47.85546875" style="707" bestFit="1" customWidth="1"/>
    <col min="5" max="5" width="7.42578125" style="707" bestFit="1" customWidth="1"/>
    <col min="6" max="6" width="6" style="707" bestFit="1" customWidth="1"/>
    <col min="7" max="7" width="7" style="707" bestFit="1" customWidth="1"/>
    <col min="8" max="8" width="8" style="707" bestFit="1" customWidth="1"/>
    <col min="9" max="12" width="9.7109375" style="707" bestFit="1" customWidth="1"/>
    <col min="13" max="16384" width="9.140625" style="707"/>
  </cols>
  <sheetData>
    <row r="1" spans="1:16" ht="18.75">
      <c r="A1" s="774"/>
      <c r="B1" s="784" t="s">
        <v>4891</v>
      </c>
      <c r="C1" s="784"/>
      <c r="D1" s="784"/>
      <c r="E1" s="27"/>
      <c r="M1" s="89"/>
      <c r="N1" s="89"/>
      <c r="O1" s="89"/>
    </row>
    <row r="2" spans="1:16" ht="36.75" customHeight="1">
      <c r="A2" s="774"/>
      <c r="B2" s="784"/>
      <c r="C2" s="784"/>
      <c r="D2" s="784"/>
      <c r="E2" s="27"/>
      <c r="F2" s="111"/>
      <c r="H2" s="89"/>
      <c r="I2" s="495">
        <v>0.6</v>
      </c>
      <c r="J2" s="495">
        <v>0.65</v>
      </c>
      <c r="K2" s="495">
        <v>0.7</v>
      </c>
      <c r="L2" s="495">
        <v>0.75</v>
      </c>
      <c r="M2" s="89"/>
      <c r="N2" s="89"/>
      <c r="O2" s="89"/>
    </row>
    <row r="3" spans="1:16" ht="9" customHeight="1">
      <c r="A3" s="89"/>
      <c r="M3" s="89"/>
      <c r="N3" s="89"/>
      <c r="O3" s="89"/>
    </row>
    <row r="4" spans="1:16" ht="42.75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  <c r="M4" s="78"/>
      <c r="N4" s="78"/>
      <c r="O4" s="78"/>
    </row>
    <row r="5" spans="1:16" ht="18.75">
      <c r="A5" s="492"/>
      <c r="M5" s="492"/>
      <c r="N5" s="492"/>
      <c r="O5" s="492"/>
    </row>
    <row r="6" spans="1:16" ht="25.5">
      <c r="A6" s="768" t="s">
        <v>4891</v>
      </c>
      <c r="B6" s="768"/>
      <c r="C6" s="383"/>
      <c r="D6" s="383"/>
      <c r="E6" s="78"/>
      <c r="F6" s="78"/>
      <c r="G6" s="78"/>
      <c r="H6" s="78"/>
      <c r="I6" s="78"/>
      <c r="J6" s="78"/>
      <c r="K6" s="78"/>
      <c r="L6" s="78"/>
      <c r="M6" s="78"/>
      <c r="N6" s="78"/>
      <c r="O6" s="78"/>
    </row>
    <row r="7" spans="1:16" ht="94.5" customHeight="1" thickBot="1">
      <c r="A7"/>
      <c r="B7" s="193" t="s">
        <v>4892</v>
      </c>
      <c r="C7" s="652" t="s">
        <v>4893</v>
      </c>
      <c r="D7" s="292" t="s">
        <v>4894</v>
      </c>
      <c r="E7" s="193"/>
      <c r="F7" s="193"/>
      <c r="G7" s="344"/>
      <c r="H7" s="344"/>
      <c r="I7" s="344"/>
      <c r="J7" s="344"/>
      <c r="K7" s="344"/>
      <c r="L7" s="344"/>
      <c r="M7" s="165"/>
      <c r="N7" s="165"/>
      <c r="O7" s="165"/>
    </row>
    <row r="8" spans="1:16" ht="63" customHeight="1">
      <c r="B8" s="68"/>
      <c r="C8" s="721"/>
      <c r="D8" s="65"/>
      <c r="E8" s="68"/>
      <c r="F8" s="68"/>
      <c r="G8" s="243"/>
      <c r="H8" s="243"/>
      <c r="I8" s="243"/>
      <c r="J8" s="243"/>
      <c r="K8" s="243"/>
      <c r="L8" s="243"/>
    </row>
    <row r="9" spans="1:16">
      <c r="B9" s="191"/>
      <c r="C9" s="191"/>
      <c r="D9" s="191"/>
      <c r="E9" s="191"/>
      <c r="F9" s="191"/>
      <c r="G9" s="191"/>
      <c r="H9" s="191"/>
      <c r="I9" s="191"/>
      <c r="J9" s="191"/>
      <c r="K9" s="191"/>
      <c r="L9" s="191"/>
      <c r="M9" s="191"/>
      <c r="N9" s="191"/>
      <c r="O9" s="191"/>
      <c r="P9" s="191"/>
    </row>
    <row r="10" spans="1:16">
      <c r="B10" s="191"/>
      <c r="C10" s="191"/>
      <c r="D10" s="191"/>
      <c r="E10" s="191"/>
      <c r="F10" s="191"/>
      <c r="G10" s="191"/>
      <c r="H10" s="191"/>
      <c r="I10" s="191"/>
      <c r="J10" s="191"/>
      <c r="K10" s="191"/>
      <c r="L10" s="191"/>
      <c r="M10" s="191"/>
      <c r="N10" s="191"/>
      <c r="O10" s="191"/>
      <c r="P10" s="191"/>
    </row>
    <row r="11" spans="1:16">
      <c r="B11" s="191"/>
      <c r="C11" s="191"/>
      <c r="D11" s="191"/>
      <c r="E11" s="191"/>
      <c r="F11" s="191"/>
      <c r="G11" s="191"/>
      <c r="H11" s="191"/>
      <c r="I11" s="191"/>
      <c r="J11" s="191"/>
      <c r="K11" s="191"/>
      <c r="L11" s="191"/>
      <c r="M11" s="191"/>
      <c r="N11" s="191"/>
      <c r="O11" s="191"/>
      <c r="P11" s="191"/>
    </row>
  </sheetData>
  <mergeCells count="3">
    <mergeCell ref="A1:A2"/>
    <mergeCell ref="B1:D2"/>
    <mergeCell ref="A6:B6"/>
  </mergeCells>
  <conditionalFormatting sqref="F4">
    <cfRule type="containsText" dxfId="6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>
  <dimension ref="A1:O19"/>
  <sheetViews>
    <sheetView workbookViewId="0">
      <selection activeCell="C22" sqref="C22"/>
    </sheetView>
  </sheetViews>
  <sheetFormatPr defaultColWidth="13.85546875" defaultRowHeight="33.75" customHeight="1"/>
  <cols>
    <col min="1" max="1" width="17.85546875" style="729" customWidth="1"/>
    <col min="2" max="2" width="18.7109375" style="729" customWidth="1"/>
    <col min="3" max="3" width="14.85546875" style="729" bestFit="1" customWidth="1"/>
    <col min="4" max="4" width="35.42578125" style="729" bestFit="1" customWidth="1"/>
    <col min="5" max="5" width="7.42578125" style="729" bestFit="1" customWidth="1"/>
    <col min="6" max="6" width="11" style="729" bestFit="1" customWidth="1"/>
    <col min="7" max="7" width="7" style="729" bestFit="1" customWidth="1"/>
    <col min="8" max="8" width="8" style="729" bestFit="1" customWidth="1"/>
    <col min="9" max="9" width="9.7109375" style="729" bestFit="1" customWidth="1"/>
    <col min="10" max="16384" width="13.85546875" style="729"/>
  </cols>
  <sheetData>
    <row r="1" spans="1:15" ht="33.75" customHeight="1">
      <c r="A1" s="774"/>
      <c r="B1" s="784" t="s">
        <v>4903</v>
      </c>
      <c r="C1" s="784"/>
      <c r="D1" s="784"/>
      <c r="E1" s="27"/>
      <c r="M1" s="89"/>
      <c r="N1" s="89"/>
      <c r="O1" s="89"/>
    </row>
    <row r="2" spans="1:15" ht="33.75" customHeight="1">
      <c r="A2" s="774"/>
      <c r="B2" s="784"/>
      <c r="C2" s="784"/>
      <c r="D2" s="784"/>
      <c r="E2" s="27"/>
      <c r="F2" s="111"/>
      <c r="H2" s="89"/>
      <c r="I2" s="495">
        <v>0.6</v>
      </c>
      <c r="J2" s="495">
        <v>0.65</v>
      </c>
      <c r="K2" s="495">
        <v>0.7</v>
      </c>
      <c r="L2" s="495">
        <v>0.75</v>
      </c>
      <c r="M2" s="89"/>
      <c r="N2" s="89"/>
      <c r="O2" s="89"/>
    </row>
    <row r="3" spans="1:15" ht="33.75" customHeight="1">
      <c r="A3" s="89"/>
      <c r="M3" s="89"/>
      <c r="N3" s="89"/>
      <c r="O3" s="89"/>
    </row>
    <row r="4" spans="1:15" ht="33.7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  <c r="M4" s="78"/>
      <c r="N4" s="78"/>
      <c r="O4" s="78"/>
    </row>
    <row r="5" spans="1:15" ht="33.75" customHeight="1">
      <c r="A5" s="492"/>
      <c r="M5" s="492"/>
      <c r="N5" s="492"/>
      <c r="O5" s="492"/>
    </row>
    <row r="6" spans="1:15" ht="33.75" customHeight="1">
      <c r="A6" s="768" t="s">
        <v>4903</v>
      </c>
      <c r="B6" s="768"/>
      <c r="C6" s="383"/>
      <c r="D6" s="383"/>
      <c r="E6" s="78"/>
      <c r="F6" s="78"/>
      <c r="G6" s="78"/>
      <c r="H6" s="78"/>
      <c r="I6" s="78"/>
      <c r="J6" s="78"/>
      <c r="K6" s="78"/>
      <c r="L6" s="78"/>
      <c r="M6" s="78"/>
      <c r="N6" s="78"/>
      <c r="O6" s="78"/>
    </row>
    <row r="7" spans="1:15" ht="90" customHeight="1" thickBot="1">
      <c r="A7"/>
      <c r="B7" s="193" t="s">
        <v>4904</v>
      </c>
      <c r="C7" s="652" t="s">
        <v>4905</v>
      </c>
      <c r="D7" s="731" t="s">
        <v>4906</v>
      </c>
      <c r="E7" s="193" t="s">
        <v>4923</v>
      </c>
      <c r="F7" s="193">
        <v>25</v>
      </c>
      <c r="G7" s="344"/>
      <c r="H7" s="344"/>
      <c r="I7" s="344"/>
      <c r="J7" s="344"/>
      <c r="K7" s="344"/>
      <c r="L7" s="344"/>
      <c r="M7" s="165"/>
      <c r="N7" s="165"/>
      <c r="O7" s="165"/>
    </row>
    <row r="8" spans="1:15" ht="33.75" customHeight="1">
      <c r="A8" s="768" t="s">
        <v>4922</v>
      </c>
      <c r="B8" s="768"/>
      <c r="C8" s="383"/>
      <c r="D8" s="383"/>
      <c r="E8" s="78"/>
      <c r="F8" s="78"/>
      <c r="G8" s="78"/>
      <c r="H8" s="78"/>
      <c r="I8" s="78"/>
      <c r="J8" s="78"/>
      <c r="K8" s="78"/>
      <c r="L8" s="78"/>
      <c r="M8" s="78"/>
      <c r="N8" s="78"/>
      <c r="O8" s="78"/>
    </row>
    <row r="9" spans="1:15" ht="90" customHeight="1" thickBot="1">
      <c r="A9"/>
      <c r="B9" s="193" t="s">
        <v>4920</v>
      </c>
      <c r="C9" s="652" t="s">
        <v>4921</v>
      </c>
      <c r="D9" s="731" t="s">
        <v>4919</v>
      </c>
      <c r="E9" s="193" t="s">
        <v>2210</v>
      </c>
      <c r="F9" s="193"/>
      <c r="G9" s="344"/>
      <c r="H9" s="344"/>
      <c r="I9" s="344"/>
      <c r="J9" s="344"/>
      <c r="K9" s="344"/>
      <c r="L9" s="344"/>
      <c r="M9" s="165"/>
      <c r="N9" s="165"/>
      <c r="O9" s="165"/>
    </row>
    <row r="10" spans="1:15" ht="33.75" customHeight="1">
      <c r="A10" s="768" t="s">
        <v>4927</v>
      </c>
      <c r="B10" s="768"/>
      <c r="C10" s="383"/>
      <c r="D10" s="383"/>
      <c r="E10" s="78"/>
      <c r="F10" s="78"/>
      <c r="G10" s="78"/>
      <c r="H10" s="78"/>
      <c r="I10" s="78"/>
      <c r="J10" s="78"/>
      <c r="K10" s="78"/>
      <c r="L10" s="78"/>
      <c r="M10" s="78"/>
      <c r="N10" s="78"/>
      <c r="O10" s="78"/>
    </row>
    <row r="11" spans="1:15" ht="90" customHeight="1" thickBot="1">
      <c r="A11"/>
      <c r="B11" s="193" t="s">
        <v>4924</v>
      </c>
      <c r="C11" s="732" t="s">
        <v>4925</v>
      </c>
      <c r="D11" s="731" t="s">
        <v>4926</v>
      </c>
      <c r="E11" s="193" t="s">
        <v>2210</v>
      </c>
      <c r="F11" s="193"/>
      <c r="G11" s="344"/>
      <c r="H11" s="344"/>
      <c r="I11" s="344"/>
      <c r="J11" s="344"/>
      <c r="K11" s="344"/>
      <c r="L11" s="344"/>
      <c r="M11" s="165"/>
      <c r="N11" s="165"/>
      <c r="O11" s="165"/>
    </row>
    <row r="12" spans="1:15" ht="33.75" customHeight="1">
      <c r="A12" s="768" t="s">
        <v>5010</v>
      </c>
      <c r="B12" s="768"/>
      <c r="C12" s="383"/>
      <c r="D12" s="383"/>
      <c r="E12" s="78"/>
      <c r="F12" s="78"/>
      <c r="G12" s="78"/>
      <c r="H12" s="78"/>
      <c r="I12" s="78"/>
      <c r="J12" s="78"/>
      <c r="K12" s="78"/>
      <c r="L12" s="78"/>
      <c r="M12" s="78"/>
      <c r="N12" s="78"/>
      <c r="O12" s="78"/>
    </row>
    <row r="13" spans="1:15" ht="90" customHeight="1" thickBot="1">
      <c r="B13" s="193" t="s">
        <v>5013</v>
      </c>
      <c r="C13" s="193" t="s">
        <v>5012</v>
      </c>
      <c r="D13" s="731" t="s">
        <v>5011</v>
      </c>
      <c r="E13" s="193"/>
      <c r="F13" s="193"/>
      <c r="G13" s="344"/>
      <c r="H13" s="344"/>
      <c r="I13" s="344"/>
      <c r="J13" s="344"/>
      <c r="K13" s="344"/>
      <c r="L13" s="344"/>
      <c r="M13" s="165"/>
      <c r="N13" s="165"/>
      <c r="O13" s="165"/>
    </row>
    <row r="14" spans="1:15" ht="33.75" customHeight="1">
      <c r="A14" s="768" t="s">
        <v>5014</v>
      </c>
      <c r="B14" s="768"/>
    </row>
    <row r="15" spans="1:15" ht="33.75" customHeight="1" thickBot="1">
      <c r="A15" s="792"/>
      <c r="B15" s="193" t="s">
        <v>5021</v>
      </c>
      <c r="C15" s="193" t="s">
        <v>5015</v>
      </c>
      <c r="D15" s="731" t="s">
        <v>5018</v>
      </c>
    </row>
    <row r="16" spans="1:15" ht="33.75" customHeight="1" thickBot="1">
      <c r="A16" s="763"/>
      <c r="B16" s="193" t="s">
        <v>5022</v>
      </c>
      <c r="C16" s="193" t="s">
        <v>5016</v>
      </c>
      <c r="D16" s="731" t="s">
        <v>5019</v>
      </c>
    </row>
    <row r="17" spans="1:15" ht="33.75" customHeight="1" thickBot="1">
      <c r="A17" s="763"/>
      <c r="B17" s="193" t="s">
        <v>5023</v>
      </c>
      <c r="C17" s="193" t="s">
        <v>5017</v>
      </c>
      <c r="D17" s="731" t="s">
        <v>5020</v>
      </c>
    </row>
    <row r="18" spans="1:15" ht="33.75" customHeight="1">
      <c r="A18" s="768" t="s">
        <v>5026</v>
      </c>
      <c r="B18" s="768"/>
      <c r="C18" s="383"/>
      <c r="D18" s="383"/>
      <c r="E18" s="78"/>
      <c r="F18" s="78"/>
      <c r="G18" s="78"/>
      <c r="H18" s="78"/>
      <c r="I18" s="78"/>
      <c r="J18" s="78"/>
      <c r="K18" s="78"/>
      <c r="L18" s="78"/>
      <c r="M18" s="78"/>
      <c r="N18" s="78"/>
      <c r="O18" s="78"/>
    </row>
    <row r="19" spans="1:15" ht="90" customHeight="1" thickBot="1">
      <c r="B19" s="193" t="s">
        <v>5024</v>
      </c>
      <c r="C19" s="193" t="s">
        <v>5025</v>
      </c>
      <c r="D19" s="731" t="s">
        <v>5026</v>
      </c>
      <c r="E19" s="193"/>
      <c r="F19" s="193"/>
      <c r="G19" s="344"/>
      <c r="H19" s="344"/>
      <c r="I19" s="344"/>
      <c r="J19" s="344"/>
      <c r="K19" s="344"/>
      <c r="L19" s="344"/>
      <c r="M19" s="165"/>
      <c r="N19" s="165"/>
      <c r="O19" s="165"/>
    </row>
  </sheetData>
  <mergeCells count="9">
    <mergeCell ref="A14:B14"/>
    <mergeCell ref="A15:A17"/>
    <mergeCell ref="A18:B18"/>
    <mergeCell ref="A1:A2"/>
    <mergeCell ref="B1:D2"/>
    <mergeCell ref="A6:B6"/>
    <mergeCell ref="A8:B8"/>
    <mergeCell ref="A10:B10"/>
    <mergeCell ref="A12:B12"/>
  </mergeCells>
  <conditionalFormatting sqref="F4">
    <cfRule type="containsText" dxfId="5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>
  <dimension ref="A1:O7"/>
  <sheetViews>
    <sheetView workbookViewId="0">
      <selection activeCell="F7" sqref="F7"/>
    </sheetView>
  </sheetViews>
  <sheetFormatPr defaultColWidth="13.85546875" defaultRowHeight="33.75" customHeight="1"/>
  <cols>
    <col min="1" max="1" width="16" style="729" customWidth="1"/>
    <col min="2" max="2" width="18.7109375" style="729" customWidth="1"/>
    <col min="3" max="3" width="14.85546875" style="729" bestFit="1" customWidth="1"/>
    <col min="4" max="4" width="35.42578125" style="729" bestFit="1" customWidth="1"/>
    <col min="5" max="5" width="7.42578125" style="729" bestFit="1" customWidth="1"/>
    <col min="6" max="6" width="11" style="729" bestFit="1" customWidth="1"/>
    <col min="7" max="7" width="7" style="729" bestFit="1" customWidth="1"/>
    <col min="8" max="8" width="8" style="729" bestFit="1" customWidth="1"/>
    <col min="9" max="9" width="9.7109375" style="729" bestFit="1" customWidth="1"/>
    <col min="10" max="16384" width="13.85546875" style="729"/>
  </cols>
  <sheetData>
    <row r="1" spans="1:15" ht="33.75" customHeight="1">
      <c r="A1" s="774"/>
      <c r="B1" s="784" t="s">
        <v>4952</v>
      </c>
      <c r="C1" s="784"/>
      <c r="D1" s="784"/>
      <c r="E1" s="27"/>
      <c r="M1" s="89"/>
      <c r="N1" s="89"/>
      <c r="O1" s="89"/>
    </row>
    <row r="2" spans="1:15" ht="33.75" customHeight="1">
      <c r="A2" s="774"/>
      <c r="B2" s="784"/>
      <c r="C2" s="784"/>
      <c r="D2" s="784"/>
      <c r="E2" s="27"/>
      <c r="F2" s="111"/>
      <c r="H2" s="89"/>
      <c r="I2" s="495">
        <v>0.6</v>
      </c>
      <c r="J2" s="495">
        <v>0.65</v>
      </c>
      <c r="K2" s="495">
        <v>0.7</v>
      </c>
      <c r="L2" s="495">
        <v>0.75</v>
      </c>
      <c r="M2" s="89"/>
      <c r="N2" s="89"/>
      <c r="O2" s="89"/>
    </row>
    <row r="3" spans="1:15" ht="33.75" customHeight="1">
      <c r="A3" s="89"/>
      <c r="M3" s="89"/>
      <c r="N3" s="89"/>
      <c r="O3" s="89"/>
    </row>
    <row r="4" spans="1:15" ht="33.7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  <c r="M4" s="78"/>
      <c r="N4" s="78"/>
      <c r="O4" s="78"/>
    </row>
    <row r="5" spans="1:15" ht="33.75" customHeight="1">
      <c r="A5" s="492"/>
      <c r="M5" s="492"/>
      <c r="N5" s="492"/>
      <c r="O5" s="492"/>
    </row>
    <row r="6" spans="1:15" ht="33.75" customHeight="1">
      <c r="A6" s="768" t="s">
        <v>4953</v>
      </c>
      <c r="B6" s="768"/>
      <c r="C6" s="383"/>
      <c r="D6" s="383"/>
      <c r="E6" s="78"/>
      <c r="F6" s="78"/>
      <c r="G6" s="78"/>
      <c r="H6" s="78"/>
      <c r="I6" s="78"/>
      <c r="J6" s="78"/>
      <c r="K6" s="78"/>
      <c r="L6" s="78"/>
      <c r="M6" s="78"/>
      <c r="N6" s="78"/>
      <c r="O6" s="78"/>
    </row>
    <row r="7" spans="1:15" ht="90" customHeight="1" thickBot="1">
      <c r="B7" s="193" t="s">
        <v>4954</v>
      </c>
      <c r="C7" s="652" t="s">
        <v>4955</v>
      </c>
      <c r="D7" s="731" t="s">
        <v>4956</v>
      </c>
      <c r="E7" s="193"/>
      <c r="F7" s="193"/>
      <c r="G7" s="344"/>
      <c r="H7" s="344"/>
      <c r="I7" s="344"/>
      <c r="J7" s="344"/>
      <c r="K7" s="344"/>
      <c r="L7" s="344"/>
      <c r="M7" s="165"/>
      <c r="N7" s="165"/>
      <c r="O7" s="165"/>
    </row>
  </sheetData>
  <mergeCells count="3">
    <mergeCell ref="A1:A2"/>
    <mergeCell ref="B1:D2"/>
    <mergeCell ref="A6:B6"/>
  </mergeCells>
  <conditionalFormatting sqref="F4">
    <cfRule type="containsText" dxfId="4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>
  <dimension ref="A1:O7"/>
  <sheetViews>
    <sheetView workbookViewId="0">
      <selection sqref="A1:A2"/>
    </sheetView>
  </sheetViews>
  <sheetFormatPr defaultColWidth="13.85546875" defaultRowHeight="33.75" customHeight="1"/>
  <cols>
    <col min="1" max="1" width="31.42578125" style="729" customWidth="1"/>
    <col min="2" max="2" width="18.7109375" style="729" customWidth="1"/>
    <col min="3" max="3" width="14.85546875" style="729" bestFit="1" customWidth="1"/>
    <col min="4" max="4" width="35.42578125" style="729" bestFit="1" customWidth="1"/>
    <col min="5" max="5" width="7.42578125" style="729" bestFit="1" customWidth="1"/>
    <col min="6" max="6" width="11" style="729" bestFit="1" customWidth="1"/>
    <col min="7" max="7" width="7" style="729" bestFit="1" customWidth="1"/>
    <col min="8" max="8" width="8" style="729" bestFit="1" customWidth="1"/>
    <col min="9" max="9" width="9.7109375" style="729" bestFit="1" customWidth="1"/>
    <col min="10" max="16384" width="13.85546875" style="729"/>
  </cols>
  <sheetData>
    <row r="1" spans="1:15" ht="33.75" customHeight="1">
      <c r="A1" s="774"/>
      <c r="B1" s="784" t="s">
        <v>4951</v>
      </c>
      <c r="C1" s="784"/>
      <c r="D1" s="784"/>
      <c r="E1" s="27"/>
      <c r="M1" s="89"/>
      <c r="N1" s="89"/>
      <c r="O1" s="89"/>
    </row>
    <row r="2" spans="1:15" ht="33.75" customHeight="1">
      <c r="A2" s="774"/>
      <c r="B2" s="784"/>
      <c r="C2" s="784"/>
      <c r="D2" s="784"/>
      <c r="E2" s="27"/>
      <c r="F2" s="111"/>
      <c r="H2" s="89"/>
      <c r="I2" s="495">
        <v>0.6</v>
      </c>
      <c r="J2" s="495">
        <v>0.65</v>
      </c>
      <c r="K2" s="495">
        <v>0.7</v>
      </c>
      <c r="L2" s="495">
        <v>0.75</v>
      </c>
      <c r="M2" s="89"/>
      <c r="N2" s="89"/>
      <c r="O2" s="89"/>
    </row>
    <row r="3" spans="1:15" ht="33.75" customHeight="1">
      <c r="A3" s="89"/>
      <c r="M3" s="89"/>
      <c r="N3" s="89"/>
      <c r="O3" s="89"/>
    </row>
    <row r="4" spans="1:15" ht="33.7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  <c r="M4" s="78"/>
      <c r="N4" s="78"/>
      <c r="O4" s="78"/>
    </row>
    <row r="5" spans="1:15" ht="33.75" customHeight="1">
      <c r="A5" s="492"/>
      <c r="M5" s="492"/>
      <c r="N5" s="492"/>
      <c r="O5" s="492"/>
    </row>
    <row r="6" spans="1:15" ht="33.75" customHeight="1">
      <c r="A6" s="768" t="s">
        <v>4951</v>
      </c>
      <c r="B6" s="768"/>
      <c r="C6" s="383"/>
      <c r="D6" s="383"/>
      <c r="E6" s="78"/>
      <c r="F6" s="78"/>
      <c r="G6" s="78"/>
      <c r="H6" s="78"/>
      <c r="I6" s="78"/>
      <c r="J6" s="78"/>
      <c r="K6" s="78"/>
      <c r="L6" s="78"/>
      <c r="M6" s="78"/>
      <c r="N6" s="78"/>
      <c r="O6" s="78"/>
    </row>
    <row r="7" spans="1:15" ht="90" customHeight="1" thickBot="1">
      <c r="B7" s="193" t="s">
        <v>4957</v>
      </c>
      <c r="C7" s="652" t="s">
        <v>4958</v>
      </c>
      <c r="D7" s="731" t="s">
        <v>4959</v>
      </c>
      <c r="E7" s="193"/>
      <c r="F7" s="193"/>
      <c r="G7" s="344"/>
      <c r="H7" s="344"/>
      <c r="I7" s="344"/>
      <c r="J7" s="344"/>
      <c r="K7" s="344"/>
      <c r="L7" s="344"/>
      <c r="M7" s="165"/>
      <c r="N7" s="165"/>
      <c r="O7" s="165"/>
    </row>
  </sheetData>
  <mergeCells count="3">
    <mergeCell ref="A1:A2"/>
    <mergeCell ref="B1:D2"/>
    <mergeCell ref="A6:B6"/>
  </mergeCells>
  <conditionalFormatting sqref="F4">
    <cfRule type="containsText" dxfId="3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>
  <dimension ref="A1:O7"/>
  <sheetViews>
    <sheetView workbookViewId="0">
      <selection sqref="A1:A2"/>
    </sheetView>
  </sheetViews>
  <sheetFormatPr defaultColWidth="13.85546875" defaultRowHeight="33.75" customHeight="1"/>
  <cols>
    <col min="1" max="1" width="18.42578125" style="729" customWidth="1"/>
    <col min="2" max="2" width="18.7109375" style="729" customWidth="1"/>
    <col min="3" max="3" width="14.85546875" style="729" bestFit="1" customWidth="1"/>
    <col min="4" max="4" width="35.42578125" style="729" bestFit="1" customWidth="1"/>
    <col min="5" max="5" width="7.42578125" style="729" bestFit="1" customWidth="1"/>
    <col min="6" max="6" width="11" style="729" bestFit="1" customWidth="1"/>
    <col min="7" max="7" width="7" style="729" bestFit="1" customWidth="1"/>
    <col min="8" max="8" width="8" style="729" bestFit="1" customWidth="1"/>
    <col min="9" max="9" width="9.7109375" style="729" bestFit="1" customWidth="1"/>
    <col min="10" max="16384" width="13.85546875" style="729"/>
  </cols>
  <sheetData>
    <row r="1" spans="1:15" ht="33.75" customHeight="1">
      <c r="A1" s="774"/>
      <c r="B1" s="784" t="s">
        <v>4984</v>
      </c>
      <c r="C1" s="784"/>
      <c r="D1" s="784"/>
      <c r="E1" s="27"/>
      <c r="M1" s="89"/>
      <c r="N1" s="89"/>
      <c r="O1" s="89"/>
    </row>
    <row r="2" spans="1:15" ht="33.75" customHeight="1">
      <c r="A2" s="774"/>
      <c r="B2" s="784"/>
      <c r="C2" s="784"/>
      <c r="D2" s="784"/>
      <c r="E2" s="27"/>
      <c r="F2" s="111"/>
      <c r="H2" s="89"/>
      <c r="I2" s="495">
        <v>0.6</v>
      </c>
      <c r="J2" s="495">
        <v>0.65</v>
      </c>
      <c r="K2" s="495">
        <v>0.7</v>
      </c>
      <c r="L2" s="495">
        <v>0.75</v>
      </c>
      <c r="M2" s="89"/>
      <c r="N2" s="89"/>
      <c r="O2" s="89"/>
    </row>
    <row r="3" spans="1:15" ht="33.75" customHeight="1">
      <c r="A3" s="89"/>
      <c r="M3" s="89"/>
      <c r="N3" s="89"/>
      <c r="O3" s="89"/>
    </row>
    <row r="4" spans="1:15" ht="33.7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  <c r="M4" s="78"/>
      <c r="N4" s="78"/>
      <c r="O4" s="78"/>
    </row>
    <row r="5" spans="1:15" ht="33.75" customHeight="1">
      <c r="A5" s="492"/>
      <c r="M5" s="492"/>
      <c r="N5" s="492"/>
      <c r="O5" s="492"/>
    </row>
    <row r="6" spans="1:15" ht="33.75" customHeight="1">
      <c r="A6" s="768" t="s">
        <v>4985</v>
      </c>
      <c r="B6" s="768"/>
      <c r="C6" s="383"/>
      <c r="D6" s="383"/>
      <c r="E6" s="78"/>
      <c r="F6" s="78"/>
      <c r="G6" s="78"/>
      <c r="H6" s="78"/>
      <c r="I6" s="78"/>
      <c r="J6" s="78"/>
      <c r="K6" s="78"/>
      <c r="L6" s="78"/>
      <c r="M6" s="78"/>
      <c r="N6" s="78"/>
      <c r="O6" s="78"/>
    </row>
    <row r="7" spans="1:15" ht="90" customHeight="1" thickBot="1">
      <c r="B7" s="193" t="s">
        <v>4986</v>
      </c>
      <c r="C7" s="652" t="s">
        <v>4987</v>
      </c>
      <c r="D7" s="731" t="s">
        <v>4988</v>
      </c>
      <c r="E7" s="193"/>
      <c r="F7" s="193"/>
      <c r="G7" s="344"/>
      <c r="H7" s="344"/>
      <c r="I7" s="344"/>
      <c r="J7" s="344"/>
      <c r="K7" s="344"/>
      <c r="L7" s="344"/>
      <c r="M7" s="165"/>
      <c r="N7" s="165"/>
      <c r="O7" s="165"/>
    </row>
  </sheetData>
  <mergeCells count="3">
    <mergeCell ref="A1:A2"/>
    <mergeCell ref="B1:D2"/>
    <mergeCell ref="A6:B6"/>
  </mergeCells>
  <conditionalFormatting sqref="F4">
    <cfRule type="containsText" dxfId="2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>
  <dimension ref="A1:O7"/>
  <sheetViews>
    <sheetView workbookViewId="0">
      <selection sqref="A1:A2"/>
    </sheetView>
  </sheetViews>
  <sheetFormatPr defaultColWidth="13.85546875" defaultRowHeight="33.75" customHeight="1"/>
  <cols>
    <col min="1" max="1" width="22.42578125" style="729" customWidth="1"/>
    <col min="2" max="2" width="18.7109375" style="729" customWidth="1"/>
    <col min="3" max="3" width="14.85546875" style="729" bestFit="1" customWidth="1"/>
    <col min="4" max="4" width="35.42578125" style="729" bestFit="1" customWidth="1"/>
    <col min="5" max="5" width="7.42578125" style="729" bestFit="1" customWidth="1"/>
    <col min="6" max="6" width="11" style="729" bestFit="1" customWidth="1"/>
    <col min="7" max="7" width="7" style="729" bestFit="1" customWidth="1"/>
    <col min="8" max="8" width="8" style="729" bestFit="1" customWidth="1"/>
    <col min="9" max="9" width="9.7109375" style="729" bestFit="1" customWidth="1"/>
    <col min="10" max="16384" width="13.85546875" style="729"/>
  </cols>
  <sheetData>
    <row r="1" spans="1:15" ht="33.75" customHeight="1">
      <c r="A1" s="774"/>
      <c r="B1" s="784" t="s">
        <v>4989</v>
      </c>
      <c r="C1" s="784"/>
      <c r="D1" s="784"/>
      <c r="E1" s="27"/>
      <c r="M1" s="89"/>
      <c r="N1" s="89"/>
      <c r="O1" s="89"/>
    </row>
    <row r="2" spans="1:15" ht="33.75" customHeight="1">
      <c r="A2" s="774"/>
      <c r="B2" s="784"/>
      <c r="C2" s="784"/>
      <c r="D2" s="784"/>
      <c r="E2" s="27"/>
      <c r="F2" s="111"/>
      <c r="H2" s="89"/>
      <c r="I2" s="495">
        <v>0.6</v>
      </c>
      <c r="J2" s="495">
        <v>0.65</v>
      </c>
      <c r="K2" s="495">
        <v>0.7</v>
      </c>
      <c r="L2" s="495">
        <v>0.75</v>
      </c>
      <c r="M2" s="89"/>
      <c r="N2" s="89"/>
      <c r="O2" s="89"/>
    </row>
    <row r="3" spans="1:15" ht="33.75" customHeight="1">
      <c r="A3" s="89"/>
      <c r="M3" s="89"/>
      <c r="N3" s="89"/>
      <c r="O3" s="89"/>
    </row>
    <row r="4" spans="1:15" ht="33.7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  <c r="M4" s="78"/>
      <c r="N4" s="78"/>
      <c r="O4" s="78"/>
    </row>
    <row r="5" spans="1:15" ht="33.75" customHeight="1">
      <c r="A5" s="492"/>
      <c r="M5" s="492"/>
      <c r="N5" s="492"/>
      <c r="O5" s="492"/>
    </row>
    <row r="6" spans="1:15" ht="33.75" customHeight="1">
      <c r="A6" s="768" t="s">
        <v>4989</v>
      </c>
      <c r="B6" s="768"/>
      <c r="C6" s="383"/>
      <c r="D6" s="383"/>
      <c r="E6" s="78"/>
      <c r="F6" s="78"/>
      <c r="G6" s="78"/>
      <c r="H6" s="78"/>
      <c r="I6" s="78"/>
      <c r="J6" s="78"/>
      <c r="K6" s="78"/>
      <c r="L6" s="78"/>
      <c r="M6" s="78"/>
      <c r="N6" s="78"/>
      <c r="O6" s="78"/>
    </row>
    <row r="7" spans="1:15" ht="90" customHeight="1" thickBot="1">
      <c r="B7" s="193" t="s">
        <v>4990</v>
      </c>
      <c r="C7" s="652" t="s">
        <v>4991</v>
      </c>
      <c r="D7" s="731" t="s">
        <v>4992</v>
      </c>
      <c r="E7" s="193"/>
      <c r="F7" s="193"/>
      <c r="G7" s="344"/>
      <c r="H7" s="344"/>
      <c r="I7" s="344"/>
      <c r="J7" s="344"/>
      <c r="K7" s="344"/>
      <c r="L7" s="344"/>
      <c r="M7" s="165"/>
      <c r="N7" s="165"/>
      <c r="O7" s="165"/>
    </row>
  </sheetData>
  <mergeCells count="3">
    <mergeCell ref="A1:A2"/>
    <mergeCell ref="B1:D2"/>
    <mergeCell ref="A6:B6"/>
  </mergeCells>
  <conditionalFormatting sqref="F4">
    <cfRule type="containsText" dxfId="1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>
  <dimension ref="A1:O7"/>
  <sheetViews>
    <sheetView workbookViewId="0">
      <selection activeCell="A7" sqref="A7"/>
    </sheetView>
  </sheetViews>
  <sheetFormatPr defaultColWidth="13.85546875" defaultRowHeight="33.75" customHeight="1"/>
  <cols>
    <col min="1" max="1" width="16" style="729" customWidth="1"/>
    <col min="2" max="2" width="18.7109375" style="729" customWidth="1"/>
    <col min="3" max="3" width="14.85546875" style="729" bestFit="1" customWidth="1"/>
    <col min="4" max="4" width="35.42578125" style="729" bestFit="1" customWidth="1"/>
    <col min="5" max="5" width="7.42578125" style="729" bestFit="1" customWidth="1"/>
    <col min="6" max="6" width="11" style="729" bestFit="1" customWidth="1"/>
    <col min="7" max="7" width="7" style="729" bestFit="1" customWidth="1"/>
    <col min="8" max="8" width="8" style="729" bestFit="1" customWidth="1"/>
    <col min="9" max="9" width="9.7109375" style="729" bestFit="1" customWidth="1"/>
    <col min="10" max="16384" width="13.85546875" style="729"/>
  </cols>
  <sheetData>
    <row r="1" spans="1:15" ht="33.75" customHeight="1">
      <c r="A1" s="774"/>
      <c r="B1" s="784" t="s">
        <v>4961</v>
      </c>
      <c r="C1" s="784"/>
      <c r="D1" s="784"/>
      <c r="E1" s="27"/>
      <c r="M1" s="89"/>
      <c r="N1" s="89"/>
      <c r="O1" s="89"/>
    </row>
    <row r="2" spans="1:15" ht="33.75" customHeight="1">
      <c r="A2" s="774"/>
      <c r="B2" s="784"/>
      <c r="C2" s="784"/>
      <c r="D2" s="784"/>
      <c r="E2" s="27"/>
      <c r="F2" s="111"/>
      <c r="H2" s="89"/>
      <c r="I2" s="495">
        <v>0.6</v>
      </c>
      <c r="J2" s="495">
        <v>0.65</v>
      </c>
      <c r="K2" s="495">
        <v>0.7</v>
      </c>
      <c r="L2" s="495">
        <v>0.75</v>
      </c>
      <c r="M2" s="89"/>
      <c r="N2" s="89"/>
      <c r="O2" s="89"/>
    </row>
    <row r="3" spans="1:15" ht="33.75" customHeight="1">
      <c r="A3" s="89"/>
      <c r="M3" s="89"/>
      <c r="N3" s="89"/>
      <c r="O3" s="89"/>
    </row>
    <row r="4" spans="1:15" ht="33.75" customHeight="1">
      <c r="A4" s="31" t="s">
        <v>36</v>
      </c>
      <c r="B4" s="31" t="s">
        <v>3</v>
      </c>
      <c r="C4" s="31" t="s">
        <v>2</v>
      </c>
      <c r="D4" s="31" t="s">
        <v>49</v>
      </c>
      <c r="E4" s="31" t="s">
        <v>4</v>
      </c>
      <c r="F4" s="109" t="s">
        <v>2250</v>
      </c>
      <c r="G4" s="109" t="s">
        <v>2244</v>
      </c>
      <c r="H4" s="109" t="s">
        <v>2245</v>
      </c>
      <c r="I4" s="109" t="s">
        <v>2251</v>
      </c>
      <c r="J4" s="109" t="s">
        <v>2258</v>
      </c>
      <c r="K4" s="109" t="s">
        <v>2252</v>
      </c>
      <c r="L4" s="109" t="s">
        <v>2253</v>
      </c>
      <c r="M4" s="78"/>
      <c r="N4" s="78"/>
      <c r="O4" s="78"/>
    </row>
    <row r="5" spans="1:15" ht="33.75" customHeight="1">
      <c r="A5" s="492"/>
      <c r="M5" s="492"/>
      <c r="N5" s="492"/>
      <c r="O5" s="492"/>
    </row>
    <row r="6" spans="1:15" ht="33.75" customHeight="1">
      <c r="A6" s="768" t="s">
        <v>4960</v>
      </c>
      <c r="B6" s="768"/>
      <c r="C6" s="383"/>
      <c r="D6" s="383"/>
      <c r="E6" s="78"/>
      <c r="F6" s="78"/>
      <c r="G6" s="78"/>
      <c r="H6" s="78"/>
      <c r="I6" s="78"/>
      <c r="J6" s="78"/>
      <c r="K6" s="78"/>
      <c r="L6" s="78"/>
      <c r="M6" s="78"/>
      <c r="N6" s="78"/>
      <c r="O6" s="78"/>
    </row>
    <row r="7" spans="1:15" ht="90" customHeight="1" thickBot="1">
      <c r="B7" s="193" t="s">
        <v>4962</v>
      </c>
      <c r="C7" s="652" t="s">
        <v>4963</v>
      </c>
      <c r="D7" s="731" t="s">
        <v>4964</v>
      </c>
      <c r="E7" s="193"/>
      <c r="F7" s="193"/>
      <c r="G7" s="344"/>
      <c r="H7" s="344"/>
      <c r="I7" s="344"/>
      <c r="J7" s="344"/>
      <c r="K7" s="344"/>
      <c r="L7" s="344"/>
      <c r="M7" s="165"/>
      <c r="N7" s="165"/>
      <c r="O7" s="165"/>
    </row>
  </sheetData>
  <mergeCells count="3">
    <mergeCell ref="A1:A2"/>
    <mergeCell ref="B1:D2"/>
    <mergeCell ref="A6:B6"/>
  </mergeCells>
  <conditionalFormatting sqref="F4">
    <cfRule type="containsText" dxfId="0" priority="1" operator="containsText" text="Yes">
      <formula>NOT(ISERROR(SEARCH("Yes",F4)))</formula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97</vt:i4>
      </vt:variant>
    </vt:vector>
  </HeadingPairs>
  <TitlesOfParts>
    <vt:vector size="97" baseType="lpstr">
      <vt:lpstr>Home</vt:lpstr>
      <vt:lpstr>Contact</vt:lpstr>
      <vt:lpstr>ATV Covers</vt:lpstr>
      <vt:lpstr>Car Covers</vt:lpstr>
      <vt:lpstr>Disposable Covers</vt:lpstr>
      <vt:lpstr>Limo Covers</vt:lpstr>
      <vt:lpstr>Motorcycle Covers</vt:lpstr>
      <vt:lpstr>Truck, Van, SUV Covers</vt:lpstr>
      <vt:lpstr>Cable Lock Kit</vt:lpstr>
      <vt:lpstr>FC Seat Covers - Embroidered</vt:lpstr>
      <vt:lpstr>FC Seat Covers - Original</vt:lpstr>
      <vt:lpstr>FC Seat Cover - Broken Stripe</vt:lpstr>
      <vt:lpstr>FC Seat Cover - "H" Stripe</vt:lpstr>
      <vt:lpstr>FC Seat Cover - Integ. + Bench</vt:lpstr>
      <vt:lpstr>FC Seat Cover - Wide Stripe</vt:lpstr>
      <vt:lpstr>FC Seat Covers - Wild Designs</vt:lpstr>
      <vt:lpstr>FC Seat Covers - "Y" Stripe</vt:lpstr>
      <vt:lpstr>FC Seat Covers - 70 Series</vt:lpstr>
      <vt:lpstr>FC Seat Covers - Heat Transfer</vt:lpstr>
      <vt:lpstr>FC Seat Covers - California</vt:lpstr>
      <vt:lpstr>PU Seat Cover - Printed</vt:lpstr>
      <vt:lpstr>PU Seat Covers - Solid &amp; Stripe</vt:lpstr>
      <vt:lpstr>Velour Seat Covers - Leopard</vt:lpstr>
      <vt:lpstr>Velour Seat Covers - Zebra</vt:lpstr>
      <vt:lpstr>Seat Covers - Saddle Blanket</vt:lpstr>
      <vt:lpstr>Seat Covers - Heated</vt:lpstr>
      <vt:lpstr>Seat Covers - Yogi</vt:lpstr>
      <vt:lpstr>Hubcaps</vt:lpstr>
      <vt:lpstr>Center Caps</vt:lpstr>
      <vt:lpstr>Bolt-On Center Caps</vt:lpstr>
      <vt:lpstr>Wheel Trims</vt:lpstr>
      <vt:lpstr>Lug Nut Covers</vt:lpstr>
      <vt:lpstr>Rubber Mats</vt:lpstr>
      <vt:lpstr>Floor Mats - Embroidered</vt:lpstr>
      <vt:lpstr>Floor Mats - Designs</vt:lpstr>
      <vt:lpstr>Floor Mats - Solid</vt:lpstr>
      <vt:lpstr>SW Covers - Embroidered</vt:lpstr>
      <vt:lpstr>SW Covers - Flat Cloth</vt:lpstr>
      <vt:lpstr>SW Covers - Genuine Leather</vt:lpstr>
      <vt:lpstr>SW Covers - Premium Choice</vt:lpstr>
      <vt:lpstr>SW Covers - Printed</vt:lpstr>
      <vt:lpstr>SW Covers - PU Leather</vt:lpstr>
      <vt:lpstr>SW Covers - Velour</vt:lpstr>
      <vt:lpstr>Fender Flares - Bolt</vt:lpstr>
      <vt:lpstr>Fender Flares - OE</vt:lpstr>
      <vt:lpstr>Struts</vt:lpstr>
      <vt:lpstr>Zinc License Plate Frames</vt:lpstr>
      <vt:lpstr>Plastic License Plate Frames</vt:lpstr>
      <vt:lpstr>Caliper Paint</vt:lpstr>
      <vt:lpstr>Engine Paint</vt:lpstr>
      <vt:lpstr>Baby Car Seat Cover</vt:lpstr>
      <vt:lpstr>Booster Cables</vt:lpstr>
      <vt:lpstr>Carbon Stickers</vt:lpstr>
      <vt:lpstr>Cargo Rack</vt:lpstr>
      <vt:lpstr>Door Guard</vt:lpstr>
      <vt:lpstr>Solar Film</vt:lpstr>
      <vt:lpstr>Windshield</vt:lpstr>
      <vt:lpstr>Vacuum</vt:lpstr>
      <vt:lpstr>Microfiber Cloths</vt:lpstr>
      <vt:lpstr>Pet - Auto</vt:lpstr>
      <vt:lpstr>Pet - Backpacks</vt:lpstr>
      <vt:lpstr>Pet - Toys</vt:lpstr>
      <vt:lpstr>Pet - Beds</vt:lpstr>
      <vt:lpstr>Pet- Cages</vt:lpstr>
      <vt:lpstr>Pet - Carriers</vt:lpstr>
      <vt:lpstr>Pet - Cloth Crate</vt:lpstr>
      <vt:lpstr>Pet - Collars</vt:lpstr>
      <vt:lpstr>Pet - Feeders</vt:lpstr>
      <vt:lpstr>Pet - Grooming</vt:lpstr>
      <vt:lpstr>Pet - Harnesses</vt:lpstr>
      <vt:lpstr>Pet - Polyester Playpens</vt:lpstr>
      <vt:lpstr>Pet - Metal Playpens</vt:lpstr>
      <vt:lpstr>Pets - Cleanup Duty</vt:lpstr>
      <vt:lpstr>Pet - Strollers</vt:lpstr>
      <vt:lpstr>Pet - Training</vt:lpstr>
      <vt:lpstr>Pet - Cat Trees</vt:lpstr>
      <vt:lpstr>Gaming</vt:lpstr>
      <vt:lpstr>Headphones</vt:lpstr>
      <vt:lpstr>Ladders</vt:lpstr>
      <vt:lpstr>Radios</vt:lpstr>
      <vt:lpstr>Speakers</vt:lpstr>
      <vt:lpstr>Wine Kit</vt:lpstr>
      <vt:lpstr>Shoe Rack</vt:lpstr>
      <vt:lpstr>Portable Closet</vt:lpstr>
      <vt:lpstr>Animal Traps</vt:lpstr>
      <vt:lpstr>BBQ Mats</vt:lpstr>
      <vt:lpstr>Massage Chair</vt:lpstr>
      <vt:lpstr>Totes and Carriers</vt:lpstr>
      <vt:lpstr>Kick Mats</vt:lpstr>
      <vt:lpstr>Electronics</vt:lpstr>
      <vt:lpstr>Sheep Skin</vt:lpstr>
      <vt:lpstr>Misc</vt:lpstr>
      <vt:lpstr>Children</vt:lpstr>
      <vt:lpstr>Macaroon</vt:lpstr>
      <vt:lpstr>Handheld Sewing Machine</vt:lpstr>
      <vt:lpstr>Pasta Maker</vt:lpstr>
      <vt:lpstr>Tool Bag</vt:lpstr>
    </vt:vector>
  </TitlesOfParts>
  <Company>Grizli777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</dc:creator>
  <cp:lastModifiedBy>TECH22</cp:lastModifiedBy>
  <cp:lastPrinted>2014-04-07T16:22:25Z</cp:lastPrinted>
  <dcterms:created xsi:type="dcterms:W3CDTF">2013-01-02T21:52:47Z</dcterms:created>
  <dcterms:modified xsi:type="dcterms:W3CDTF">2016-01-29T20:49:09Z</dcterms:modified>
</cp:coreProperties>
</file>